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NANCIJSKI IZVJEŠTAJI\FI 2023\ZR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F277" i="9" s="1"/>
  <c r="E282" i="9"/>
  <c r="B282" i="9" s="1"/>
  <c r="H281" i="9"/>
  <c r="G281" i="9"/>
  <c r="F281" i="9"/>
  <c r="F280" i="9"/>
  <c r="F279" i="9"/>
  <c r="F278" i="9"/>
  <c r="F276" i="9"/>
  <c r="L275" i="9"/>
  <c r="F275" i="9" s="1"/>
  <c r="H275" i="9"/>
  <c r="F274" i="9"/>
  <c r="I273" i="9"/>
  <c r="H273" i="9"/>
  <c r="F273" i="9"/>
  <c r="E272" i="9"/>
  <c r="M271" i="9"/>
  <c r="L271" i="9"/>
  <c r="F271" i="9" s="1"/>
  <c r="B271" i="9" s="1"/>
  <c r="E271" i="9"/>
  <c r="M270" i="9"/>
  <c r="F270" i="9" s="1"/>
  <c r="L270" i="9"/>
  <c r="E270" i="9"/>
  <c r="B270" i="9" s="1"/>
  <c r="M269" i="9"/>
  <c r="L269" i="9"/>
  <c r="F269" i="9"/>
  <c r="E269" i="9"/>
  <c r="B269" i="9" s="1"/>
  <c r="M268" i="9"/>
  <c r="L268" i="9"/>
  <c r="F268" i="9" s="1"/>
  <c r="B268" i="9" s="1"/>
  <c r="E268" i="9"/>
  <c r="M267" i="9"/>
  <c r="L267" i="9"/>
  <c r="F267" i="9" s="1"/>
  <c r="B267" i="9" s="1"/>
  <c r="E267" i="9"/>
  <c r="M266" i="9"/>
  <c r="F266" i="9" s="1"/>
  <c r="L266" i="9"/>
  <c r="E266" i="9"/>
  <c r="M265" i="9"/>
  <c r="L265" i="9"/>
  <c r="F265" i="9"/>
  <c r="E265" i="9"/>
  <c r="B265" i="9" s="1"/>
  <c r="M264" i="9"/>
  <c r="L264" i="9"/>
  <c r="F264" i="9" s="1"/>
  <c r="B264" i="9" s="1"/>
  <c r="E264" i="9"/>
  <c r="M263" i="9"/>
  <c r="L263" i="9"/>
  <c r="F263" i="9" s="1"/>
  <c r="B263" i="9" s="1"/>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B253" i="9" s="1"/>
  <c r="M252" i="9"/>
  <c r="L252" i="9"/>
  <c r="F252" i="9" s="1"/>
  <c r="B252" i="9" s="1"/>
  <c r="E252" i="9"/>
  <c r="M251" i="9"/>
  <c r="L251" i="9"/>
  <c r="F251" i="9" s="1"/>
  <c r="B251" i="9" s="1"/>
  <c r="E251" i="9"/>
  <c r="M250" i="9"/>
  <c r="F250" i="9" s="1"/>
  <c r="L250" i="9"/>
  <c r="E250" i="9"/>
  <c r="M249" i="9"/>
  <c r="L249" i="9"/>
  <c r="F249" i="9"/>
  <c r="E249" i="9"/>
  <c r="B249" i="9" s="1"/>
  <c r="M248" i="9"/>
  <c r="L248" i="9"/>
  <c r="F248" i="9" s="1"/>
  <c r="B248" i="9" s="1"/>
  <c r="E248" i="9"/>
  <c r="M247" i="9"/>
  <c r="L247" i="9"/>
  <c r="F247" i="9" s="1"/>
  <c r="B247" i="9" s="1"/>
  <c r="E247" i="9"/>
  <c r="M246" i="9"/>
  <c r="F246" i="9" s="1"/>
  <c r="L246" i="9"/>
  <c r="E246" i="9"/>
  <c r="M245" i="9"/>
  <c r="L245" i="9"/>
  <c r="F245" i="9"/>
  <c r="E245" i="9"/>
  <c r="B245" i="9" s="1"/>
  <c r="M244" i="9"/>
  <c r="L244" i="9"/>
  <c r="F244" i="9" s="1"/>
  <c r="B244" i="9" s="1"/>
  <c r="E244" i="9"/>
  <c r="M243" i="9"/>
  <c r="L243" i="9"/>
  <c r="F243" i="9" s="1"/>
  <c r="B243" i="9" s="1"/>
  <c r="E243" i="9"/>
  <c r="M242" i="9"/>
  <c r="F242" i="9" s="1"/>
  <c r="L242" i="9"/>
  <c r="E242" i="9"/>
  <c r="B242" i="9" s="1"/>
  <c r="M241" i="9"/>
  <c r="L241" i="9"/>
  <c r="F241" i="9"/>
  <c r="E241" i="9"/>
  <c r="B241" i="9" s="1"/>
  <c r="M240" i="9"/>
  <c r="L240" i="9"/>
  <c r="F240" i="9" s="1"/>
  <c r="B240" i="9" s="1"/>
  <c r="E240" i="9"/>
  <c r="M239" i="9"/>
  <c r="L239" i="9"/>
  <c r="F239" i="9" s="1"/>
  <c r="B239" i="9" s="1"/>
  <c r="E239" i="9"/>
  <c r="M238" i="9"/>
  <c r="F238" i="9" s="1"/>
  <c r="L238" i="9"/>
  <c r="E238" i="9"/>
  <c r="B238" i="9" s="1"/>
  <c r="M237" i="9"/>
  <c r="L237" i="9"/>
  <c r="F237" i="9"/>
  <c r="E237" i="9"/>
  <c r="B237" i="9" s="1"/>
  <c r="M236" i="9"/>
  <c r="L236" i="9"/>
  <c r="F236" i="9" s="1"/>
  <c r="B236" i="9" s="1"/>
  <c r="E236" i="9"/>
  <c r="M235" i="9"/>
  <c r="L235" i="9"/>
  <c r="F235" i="9" s="1"/>
  <c r="B235" i="9" s="1"/>
  <c r="E235" i="9"/>
  <c r="M234" i="9"/>
  <c r="F234" i="9" s="1"/>
  <c r="L234" i="9"/>
  <c r="E234" i="9"/>
  <c r="M233" i="9"/>
  <c r="L233" i="9"/>
  <c r="F233" i="9"/>
  <c r="E233" i="9"/>
  <c r="B233" i="9" s="1"/>
  <c r="M232" i="9"/>
  <c r="L232" i="9"/>
  <c r="F232" i="9" s="1"/>
  <c r="B232" i="9" s="1"/>
  <c r="E232" i="9"/>
  <c r="M231" i="9"/>
  <c r="L231" i="9"/>
  <c r="F231" i="9" s="1"/>
  <c r="B231" i="9" s="1"/>
  <c r="E231" i="9"/>
  <c r="M230" i="9"/>
  <c r="L230" i="9"/>
  <c r="F230" i="9" s="1"/>
  <c r="E230" i="9"/>
  <c r="B230" i="9" s="1"/>
  <c r="M229" i="9"/>
  <c r="L229" i="9"/>
  <c r="F229" i="9"/>
  <c r="E229" i="9"/>
  <c r="B229" i="9" s="1"/>
  <c r="M228" i="9"/>
  <c r="L228" i="9"/>
  <c r="F228" i="9" s="1"/>
  <c r="B228" i="9" s="1"/>
  <c r="E228" i="9"/>
  <c r="M227" i="9"/>
  <c r="L227" i="9"/>
  <c r="F227" i="9" s="1"/>
  <c r="B227" i="9" s="1"/>
  <c r="E227" i="9"/>
  <c r="M226" i="9"/>
  <c r="F226" i="9" s="1"/>
  <c r="L226" i="9"/>
  <c r="E226" i="9"/>
  <c r="B226" i="9" s="1"/>
  <c r="M225" i="9"/>
  <c r="L225" i="9"/>
  <c r="F225" i="9"/>
  <c r="E225" i="9"/>
  <c r="B225" i="9" s="1"/>
  <c r="M224" i="9"/>
  <c r="L224" i="9"/>
  <c r="F224" i="9" s="1"/>
  <c r="B224" i="9" s="1"/>
  <c r="E224" i="9"/>
  <c r="M223" i="9"/>
  <c r="L223" i="9"/>
  <c r="E223" i="9"/>
  <c r="M222" i="9"/>
  <c r="F222" i="9" s="1"/>
  <c r="L222" i="9"/>
  <c r="E222" i="9"/>
  <c r="M221" i="9"/>
  <c r="L221" i="9"/>
  <c r="F221" i="9"/>
  <c r="E221" i="9"/>
  <c r="M220" i="9"/>
  <c r="L220" i="9"/>
  <c r="E220" i="9"/>
  <c r="M219" i="9"/>
  <c r="L219" i="9"/>
  <c r="E219" i="9"/>
  <c r="M218" i="9"/>
  <c r="L218" i="9"/>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H157" i="9"/>
  <c r="G157" i="9"/>
  <c r="E157" i="9" s="1"/>
  <c r="F157" i="9"/>
  <c r="B157" i="9" s="1"/>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G151" i="9"/>
  <c r="F151" i="9"/>
  <c r="E151" i="9"/>
  <c r="B151" i="9" s="1"/>
  <c r="H150" i="9"/>
  <c r="G150" i="9"/>
  <c r="F150" i="9"/>
  <c r="E150" i="9"/>
  <c r="H149" i="9"/>
  <c r="G149" i="9"/>
  <c r="E149" i="9" s="1"/>
  <c r="F149" i="9"/>
  <c r="B149" i="9" s="1"/>
  <c r="H148" i="9"/>
  <c r="G148" i="9"/>
  <c r="F148" i="9"/>
  <c r="E148" i="9"/>
  <c r="B148" i="9" s="1"/>
  <c r="H147" i="9"/>
  <c r="E147" i="9" s="1"/>
  <c r="B147" i="9" s="1"/>
  <c r="G147" i="9"/>
  <c r="F147" i="9"/>
  <c r="H146" i="9"/>
  <c r="G146" i="9"/>
  <c r="E146" i="9" s="1"/>
  <c r="B146" i="9" s="1"/>
  <c r="F146" i="9"/>
  <c r="H145" i="9"/>
  <c r="G145" i="9"/>
  <c r="F145" i="9"/>
  <c r="H144" i="9"/>
  <c r="G144" i="9"/>
  <c r="E144" i="9" s="1"/>
  <c r="B144" i="9" s="1"/>
  <c r="F144" i="9"/>
  <c r="F143" i="9"/>
  <c r="H142" i="9"/>
  <c r="G142" i="9"/>
  <c r="F142" i="9"/>
  <c r="E142" i="9"/>
  <c r="B142" i="9" s="1"/>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H76" i="9"/>
  <c r="G76" i="9"/>
  <c r="F76" i="9"/>
  <c r="E76" i="9"/>
  <c r="B76" i="9" s="1"/>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F62" i="9"/>
  <c r="H61" i="9"/>
  <c r="G61" i="9"/>
  <c r="F61" i="9"/>
  <c r="E61" i="9"/>
  <c r="B61" i="9" s="1"/>
  <c r="H60" i="9"/>
  <c r="G60" i="9"/>
  <c r="F60" i="9"/>
  <c r="E60" i="9"/>
  <c r="H59" i="9"/>
  <c r="G59" i="9"/>
  <c r="E59" i="9" s="1"/>
  <c r="B59" i="9" s="1"/>
  <c r="F59" i="9"/>
  <c r="H58" i="9"/>
  <c r="G58" i="9"/>
  <c r="E58" i="9" s="1"/>
  <c r="F58" i="9"/>
  <c r="B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F32" i="9"/>
  <c r="H31" i="9"/>
  <c r="G31" i="9"/>
  <c r="F31" i="9"/>
  <c r="H30" i="9"/>
  <c r="G30" i="9"/>
  <c r="F30" i="9"/>
  <c r="H29" i="9"/>
  <c r="G29" i="9"/>
  <c r="F29" i="9"/>
  <c r="E29" i="9"/>
  <c r="B29" i="9" s="1"/>
  <c r="H28" i="9"/>
  <c r="E28" i="9" s="1"/>
  <c r="G28" i="9"/>
  <c r="F28" i="9"/>
  <c r="H27" i="9"/>
  <c r="G27" i="9"/>
  <c r="F27" i="9"/>
  <c r="H26" i="9"/>
  <c r="G26" i="9"/>
  <c r="E26" i="9" s="1"/>
  <c r="F26" i="9"/>
  <c r="B26" i="9"/>
  <c r="H25" i="9"/>
  <c r="G25" i="9"/>
  <c r="F25" i="9"/>
  <c r="E25" i="9"/>
  <c r="B25" i="9" s="1"/>
  <c r="H24" i="9"/>
  <c r="G24" i="9"/>
  <c r="F24" i="9"/>
  <c r="E24" i="9"/>
  <c r="B24" i="9" s="1"/>
  <c r="H23" i="9"/>
  <c r="G23" i="9"/>
  <c r="F23" i="9"/>
  <c r="H22" i="9"/>
  <c r="G22" i="9"/>
  <c r="F22" i="9"/>
  <c r="F21" i="9"/>
  <c r="F4" i="9"/>
  <c r="O3" i="9"/>
  <c r="G275" i="9" s="1"/>
  <c r="I3" i="9"/>
  <c r="H3" i="9"/>
  <c r="G3" i="9"/>
  <c r="D101" i="8"/>
  <c r="D95" i="8"/>
  <c r="D90" i="8"/>
  <c r="D85" i="8"/>
  <c r="D80" i="8"/>
  <c r="D75" i="8"/>
  <c r="D70" i="8"/>
  <c r="D65" i="8"/>
  <c r="D60" i="8"/>
  <c r="D55" i="8"/>
  <c r="D49" i="8" s="1"/>
  <c r="C1524" i="1" s="1"/>
  <c r="H1524" i="1" s="1"/>
  <c r="D50" i="8"/>
  <c r="D44" i="8"/>
  <c r="D36" i="8"/>
  <c r="D26" i="8"/>
  <c r="D24" i="8" s="1"/>
  <c r="C1499" i="1" s="1"/>
  <c r="H1499" i="1" s="1"/>
  <c r="D18" i="8"/>
  <c r="D8" i="8"/>
  <c r="D6" i="8" s="1"/>
  <c r="C1481" i="1" s="1"/>
  <c r="H1481" i="1" s="1"/>
  <c r="E44" i="7"/>
  <c r="D44" i="7"/>
  <c r="E39" i="7"/>
  <c r="D39" i="7"/>
  <c r="D38" i="7" s="1"/>
  <c r="E38" i="7"/>
  <c r="E30" i="7"/>
  <c r="D30" i="7"/>
  <c r="E23" i="7"/>
  <c r="E22" i="7" s="1"/>
  <c r="D23" i="7"/>
  <c r="D22" i="7"/>
  <c r="H30" i="3" s="1"/>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1223" i="1" s="1"/>
  <c r="H1223" i="1" s="1"/>
  <c r="D246" i="5"/>
  <c r="F246"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3" i="1" s="1"/>
  <c r="D418" i="4"/>
  <c r="E417" i="4"/>
  <c r="D412" i="1" s="1"/>
  <c r="D417" i="4"/>
  <c r="E416" i="4"/>
  <c r="D411" i="1" s="1"/>
  <c r="D416" i="4"/>
  <c r="D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E128" i="4"/>
  <c r="D128" i="4"/>
  <c r="F127" i="4"/>
  <c r="F126" i="4"/>
  <c r="E125" i="4"/>
  <c r="D125" i="4"/>
  <c r="D124" i="4" s="1"/>
  <c r="C120" i="1" s="1"/>
  <c r="E124" i="4"/>
  <c r="F123" i="4"/>
  <c r="F122" i="4"/>
  <c r="F121" i="4"/>
  <c r="E120" i="4"/>
  <c r="D120" i="4"/>
  <c r="F120" i="4" s="1"/>
  <c r="F119" i="4"/>
  <c r="F118" i="4"/>
  <c r="F117" i="4"/>
  <c r="F116" i="4"/>
  <c r="F115" i="4"/>
  <c r="F114" i="4"/>
  <c r="F113" i="4"/>
  <c r="E112" i="4"/>
  <c r="D112" i="4"/>
  <c r="C108" i="1" s="1"/>
  <c r="G108" i="1" s="1"/>
  <c r="F111" i="4"/>
  <c r="F110" i="4"/>
  <c r="F109" i="4"/>
  <c r="F108" i="4"/>
  <c r="E107" i="4"/>
  <c r="E106" i="4" s="1"/>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C1576" i="1"/>
  <c r="H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G1536" i="1"/>
  <c r="C1536" i="1"/>
  <c r="H1536" i="1" s="1"/>
  <c r="G1535" i="1"/>
  <c r="C1535" i="1"/>
  <c r="H1535" i="1" s="1"/>
  <c r="C1534" i="1"/>
  <c r="H1534" i="1" s="1"/>
  <c r="H1533" i="1"/>
  <c r="G1533" i="1"/>
  <c r="C1533" i="1"/>
  <c r="H1532" i="1"/>
  <c r="G1532" i="1"/>
  <c r="C1532" i="1"/>
  <c r="C1531" i="1"/>
  <c r="H1531" i="1" s="1"/>
  <c r="H1529" i="1"/>
  <c r="G1529" i="1"/>
  <c r="C1529" i="1"/>
  <c r="H1528" i="1"/>
  <c r="G1528" i="1"/>
  <c r="C1528" i="1"/>
  <c r="G1527" i="1"/>
  <c r="C1527" i="1"/>
  <c r="H1527" i="1" s="1"/>
  <c r="C1526" i="1"/>
  <c r="H1526" i="1" s="1"/>
  <c r="G1525" i="1"/>
  <c r="C1525" i="1"/>
  <c r="H1525" i="1" s="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G1509" i="1"/>
  <c r="C1509" i="1"/>
  <c r="H1509" i="1" s="1"/>
  <c r="H1508" i="1"/>
  <c r="G1508" i="1"/>
  <c r="C1508" i="1"/>
  <c r="C1507" i="1"/>
  <c r="H1507" i="1" s="1"/>
  <c r="C1506" i="1"/>
  <c r="H1506" i="1" s="1"/>
  <c r="H1505" i="1"/>
  <c r="G1505" i="1"/>
  <c r="C1505" i="1"/>
  <c r="G1504" i="1"/>
  <c r="C1504" i="1"/>
  <c r="H1504" i="1" s="1"/>
  <c r="G1503" i="1"/>
  <c r="C1503" i="1"/>
  <c r="H1503" i="1" s="1"/>
  <c r="C1502" i="1"/>
  <c r="H1502" i="1" s="1"/>
  <c r="H1500" i="1"/>
  <c r="C1500" i="1"/>
  <c r="G1500" i="1" s="1"/>
  <c r="C1498" i="1"/>
  <c r="H1498" i="1" s="1"/>
  <c r="H1497" i="1"/>
  <c r="G1497" i="1"/>
  <c r="C1497" i="1"/>
  <c r="H1496" i="1"/>
  <c r="G1496" i="1"/>
  <c r="C1496" i="1"/>
  <c r="G1495" i="1"/>
  <c r="C1495" i="1"/>
  <c r="H1495" i="1" s="1"/>
  <c r="C1494" i="1"/>
  <c r="H1494" i="1" s="1"/>
  <c r="H1493" i="1"/>
  <c r="G1493" i="1"/>
  <c r="C1493" i="1"/>
  <c r="C1492" i="1"/>
  <c r="H1492" i="1" s="1"/>
  <c r="C1491" i="1"/>
  <c r="H1491" i="1" s="1"/>
  <c r="C1490" i="1"/>
  <c r="H1490" i="1" s="1"/>
  <c r="H1489" i="1"/>
  <c r="G1489" i="1"/>
  <c r="C1489" i="1"/>
  <c r="H1488" i="1"/>
  <c r="G1488" i="1"/>
  <c r="C1488" i="1"/>
  <c r="G1487" i="1"/>
  <c r="C1487" i="1"/>
  <c r="H1487" i="1" s="1"/>
  <c r="C1486" i="1"/>
  <c r="H1486" i="1" s="1"/>
  <c r="C1485" i="1"/>
  <c r="H1485" i="1" s="1"/>
  <c r="C1484" i="1"/>
  <c r="G1484" i="1" s="1"/>
  <c r="C1483" i="1"/>
  <c r="H1483" i="1" s="1"/>
  <c r="C1482" i="1"/>
  <c r="H1482" i="1" s="1"/>
  <c r="H1480" i="1"/>
  <c r="G1480" i="1"/>
  <c r="C1480" i="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D1456" i="1"/>
  <c r="C1456" i="1"/>
  <c r="H1456" i="1" s="1"/>
  <c r="D1455" i="1"/>
  <c r="C1455" i="1"/>
  <c r="H1455" i="1" s="1"/>
  <c r="D1454" i="1"/>
  <c r="C1454" i="1"/>
  <c r="H1454" i="1" s="1"/>
  <c r="D1453" i="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G1420"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C1278" i="1"/>
  <c r="G1278" i="1" s="1"/>
  <c r="H1277" i="1"/>
  <c r="G1277" i="1"/>
  <c r="D1277" i="1"/>
  <c r="C1277" i="1"/>
  <c r="H1276" i="1"/>
  <c r="G1276" i="1"/>
  <c r="D1276" i="1"/>
  <c r="C1276" i="1"/>
  <c r="H1275" i="1"/>
  <c r="G1275" i="1"/>
  <c r="D1275" i="1"/>
  <c r="C1275"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C1247" i="1"/>
  <c r="H1247" i="1" s="1"/>
  <c r="H1246" i="1"/>
  <c r="G1246" i="1"/>
  <c r="D1246" i="1"/>
  <c r="C1246" i="1"/>
  <c r="D1245" i="1"/>
  <c r="C1245" i="1"/>
  <c r="H1245" i="1" s="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H1234" i="1"/>
  <c r="G1234" i="1"/>
  <c r="D1234" i="1"/>
  <c r="C1234" i="1"/>
  <c r="H1233" i="1"/>
  <c r="G1233" i="1"/>
  <c r="D1233" i="1"/>
  <c r="C1233" i="1"/>
  <c r="D1232" i="1"/>
  <c r="C1232" i="1"/>
  <c r="H1231" i="1"/>
  <c r="G1231" i="1"/>
  <c r="D1231" i="1"/>
  <c r="C1231" i="1"/>
  <c r="D1230" i="1"/>
  <c r="H1230" i="1" s="1"/>
  <c r="C1230" i="1"/>
  <c r="D1229" i="1"/>
  <c r="C1229" i="1"/>
  <c r="D1228" i="1"/>
  <c r="G1228" i="1" s="1"/>
  <c r="C1228" i="1"/>
  <c r="D1227" i="1"/>
  <c r="C1227" i="1"/>
  <c r="D1226" i="1"/>
  <c r="H1226" i="1" s="1"/>
  <c r="C1226" i="1"/>
  <c r="D1225" i="1"/>
  <c r="H1225" i="1" s="1"/>
  <c r="C1225" i="1"/>
  <c r="D1224" i="1"/>
  <c r="H1224" i="1" s="1"/>
  <c r="C1224" i="1"/>
  <c r="C1223" i="1"/>
  <c r="H1221" i="1"/>
  <c r="G1221" i="1"/>
  <c r="D1221" i="1"/>
  <c r="C1221" i="1"/>
  <c r="H1220" i="1"/>
  <c r="G1220" i="1"/>
  <c r="D1220" i="1"/>
  <c r="C1220" i="1"/>
  <c r="H1219" i="1"/>
  <c r="G1219" i="1"/>
  <c r="D1219" i="1"/>
  <c r="C1219" i="1"/>
  <c r="D1218" i="1"/>
  <c r="G1218" i="1" s="1"/>
  <c r="C1218" i="1"/>
  <c r="H1218" i="1" s="1"/>
  <c r="D1217" i="1"/>
  <c r="G1217" i="1" s="1"/>
  <c r="C1217" i="1"/>
  <c r="H1217" i="1" s="1"/>
  <c r="D1216" i="1"/>
  <c r="C1216" i="1"/>
  <c r="H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C1166" i="1"/>
  <c r="G1166" i="1" s="1"/>
  <c r="D1165" i="1"/>
  <c r="C1165" i="1"/>
  <c r="H1164" i="1"/>
  <c r="G1164" i="1"/>
  <c r="D1164" i="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D1154" i="1"/>
  <c r="C1154"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D1131" i="1"/>
  <c r="C1131" i="1"/>
  <c r="H1130" i="1"/>
  <c r="G1130" i="1"/>
  <c r="D1130" i="1"/>
  <c r="C1130" i="1"/>
  <c r="H1129" i="1"/>
  <c r="G1129" i="1"/>
  <c r="D1129" i="1"/>
  <c r="C1129" i="1"/>
  <c r="H1128" i="1"/>
  <c r="G1128" i="1"/>
  <c r="D1128" i="1"/>
  <c r="C1128" i="1"/>
  <c r="G1127" i="1"/>
  <c r="D1127" i="1"/>
  <c r="C1127" i="1"/>
  <c r="H1127" i="1" s="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D1062" i="1"/>
  <c r="C1062" i="1"/>
  <c r="G1062" i="1" s="1"/>
  <c r="H1061" i="1"/>
  <c r="D1061" i="1"/>
  <c r="G1061" i="1" s="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G1054" i="1" s="1"/>
  <c r="H1053" i="1"/>
  <c r="G1053" i="1"/>
  <c r="D1053" i="1"/>
  <c r="C1053" i="1"/>
  <c r="D1052" i="1"/>
  <c r="C1052" i="1"/>
  <c r="G1052" i="1" s="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C1032" i="1"/>
  <c r="H1032" i="1" s="1"/>
  <c r="H1031" i="1"/>
  <c r="G1031" i="1"/>
  <c r="D1031" i="1"/>
  <c r="C1031" i="1"/>
  <c r="D1030" i="1"/>
  <c r="C1030" i="1"/>
  <c r="H1029" i="1"/>
  <c r="G1029" i="1"/>
  <c r="D1029" i="1"/>
  <c r="C1029" i="1"/>
  <c r="D1028" i="1"/>
  <c r="G1028" i="1" s="1"/>
  <c r="C1028" i="1"/>
  <c r="H1027" i="1"/>
  <c r="G1027" i="1"/>
  <c r="D1027" i="1"/>
  <c r="C1027" i="1"/>
  <c r="H1026" i="1"/>
  <c r="G1026" i="1"/>
  <c r="D1026" i="1"/>
  <c r="C1026" i="1"/>
  <c r="D1025" i="1"/>
  <c r="C1025" i="1"/>
  <c r="H1025" i="1" s="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H1014" i="1" s="1"/>
  <c r="C1014" i="1"/>
  <c r="D1013" i="1"/>
  <c r="C1013" i="1"/>
  <c r="G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H1003" i="1" s="1"/>
  <c r="C1003" i="1"/>
  <c r="G1003" i="1" s="1"/>
  <c r="D1002" i="1"/>
  <c r="C1002" i="1"/>
  <c r="H1002" i="1" s="1"/>
  <c r="H1001" i="1"/>
  <c r="G1001" i="1"/>
  <c r="D1001" i="1"/>
  <c r="C1001" i="1"/>
  <c r="D1000" i="1"/>
  <c r="C1000" i="1"/>
  <c r="H1000" i="1" s="1"/>
  <c r="D999" i="1"/>
  <c r="C999" i="1"/>
  <c r="H999" i="1" s="1"/>
  <c r="H998" i="1"/>
  <c r="D998" i="1"/>
  <c r="C998" i="1"/>
  <c r="G998" i="1" s="1"/>
  <c r="C997" i="1"/>
  <c r="D996" i="1"/>
  <c r="C996" i="1"/>
  <c r="H996" i="1" s="1"/>
  <c r="H995" i="1"/>
  <c r="G995" i="1"/>
  <c r="D995" i="1"/>
  <c r="C995" i="1"/>
  <c r="H994" i="1"/>
  <c r="G994" i="1"/>
  <c r="D994" i="1"/>
  <c r="C994" i="1"/>
  <c r="H993" i="1"/>
  <c r="D993" i="1"/>
  <c r="C993" i="1"/>
  <c r="G993" i="1" s="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G714" i="1"/>
  <c r="D714" i="1"/>
  <c r="C714" i="1"/>
  <c r="H714" i="1" s="1"/>
  <c r="G713" i="1"/>
  <c r="D713" i="1"/>
  <c r="C713" i="1"/>
  <c r="H713" i="1" s="1"/>
  <c r="H712" i="1"/>
  <c r="G712" i="1"/>
  <c r="D712" i="1"/>
  <c r="C712" i="1"/>
  <c r="D711" i="1"/>
  <c r="C711" i="1"/>
  <c r="H711" i="1" s="1"/>
  <c r="D710" i="1"/>
  <c r="G710" i="1" s="1"/>
  <c r="C710" i="1"/>
  <c r="D709" i="1"/>
  <c r="C709" i="1"/>
  <c r="H708" i="1"/>
  <c r="G708" i="1"/>
  <c r="D708" i="1"/>
  <c r="C708" i="1"/>
  <c r="H707" i="1"/>
  <c r="G707" i="1"/>
  <c r="D707" i="1"/>
  <c r="C707" i="1"/>
  <c r="H706" i="1"/>
  <c r="G706" i="1"/>
  <c r="D706" i="1"/>
  <c r="C706" i="1"/>
  <c r="D705" i="1"/>
  <c r="C705" i="1"/>
  <c r="G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G648" i="1"/>
  <c r="D648" i="1"/>
  <c r="H648" i="1" s="1"/>
  <c r="C648" i="1"/>
  <c r="G647" i="1"/>
  <c r="D647" i="1"/>
  <c r="H647" i="1" s="1"/>
  <c r="C647" i="1"/>
  <c r="D646" i="1"/>
  <c r="H646" i="1" s="1"/>
  <c r="C646" i="1"/>
  <c r="D645" i="1"/>
  <c r="D644" i="1"/>
  <c r="C644" i="1"/>
  <c r="D643" i="1"/>
  <c r="C643" i="1"/>
  <c r="D642" i="1"/>
  <c r="C642" i="1"/>
  <c r="H642" i="1" s="1"/>
  <c r="D641" i="1"/>
  <c r="C641"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G586" i="1"/>
  <c r="D586" i="1"/>
  <c r="C586" i="1"/>
  <c r="H586" i="1" s="1"/>
  <c r="G585" i="1"/>
  <c r="D585" i="1"/>
  <c r="C585" i="1"/>
  <c r="G584" i="1"/>
  <c r="D584" i="1"/>
  <c r="C584" i="1"/>
  <c r="D583" i="1"/>
  <c r="G583" i="1" s="1"/>
  <c r="C583" i="1"/>
  <c r="G582" i="1"/>
  <c r="D582" i="1"/>
  <c r="C582" i="1"/>
  <c r="H582" i="1" s="1"/>
  <c r="G581" i="1"/>
  <c r="D581" i="1"/>
  <c r="C581" i="1"/>
  <c r="G580" i="1"/>
  <c r="D580" i="1"/>
  <c r="C580" i="1"/>
  <c r="D579" i="1"/>
  <c r="G579" i="1" s="1"/>
  <c r="C579" i="1"/>
  <c r="G578" i="1"/>
  <c r="D578" i="1"/>
  <c r="C578" i="1"/>
  <c r="H578" i="1" s="1"/>
  <c r="G577" i="1"/>
  <c r="D577" i="1"/>
  <c r="C577" i="1"/>
  <c r="G576" i="1"/>
  <c r="D576" i="1"/>
  <c r="C576" i="1"/>
  <c r="D575" i="1"/>
  <c r="G575" i="1" s="1"/>
  <c r="C575" i="1"/>
  <c r="D574" i="1"/>
  <c r="G573" i="1"/>
  <c r="D573" i="1"/>
  <c r="C573" i="1"/>
  <c r="D572" i="1"/>
  <c r="G572" i="1" s="1"/>
  <c r="C572" i="1"/>
  <c r="G571" i="1"/>
  <c r="D571" i="1"/>
  <c r="C571" i="1"/>
  <c r="H571" i="1" s="1"/>
  <c r="G570" i="1"/>
  <c r="D570" i="1"/>
  <c r="C570" i="1"/>
  <c r="G569" i="1"/>
  <c r="D569" i="1"/>
  <c r="C569" i="1"/>
  <c r="D568" i="1"/>
  <c r="G568" i="1" s="1"/>
  <c r="C568" i="1"/>
  <c r="G567" i="1"/>
  <c r="D567" i="1"/>
  <c r="C567" i="1"/>
  <c r="H567" i="1" s="1"/>
  <c r="G566" i="1"/>
  <c r="D566" i="1"/>
  <c r="C566" i="1"/>
  <c r="G565" i="1"/>
  <c r="D565" i="1"/>
  <c r="C565" i="1"/>
  <c r="D564" i="1"/>
  <c r="G564" i="1" s="1"/>
  <c r="C564" i="1"/>
  <c r="G563" i="1"/>
  <c r="D563" i="1"/>
  <c r="C563" i="1"/>
  <c r="H563" i="1" s="1"/>
  <c r="G562" i="1"/>
  <c r="D562" i="1"/>
  <c r="C562" i="1"/>
  <c r="D561" i="1"/>
  <c r="G560" i="1"/>
  <c r="D560" i="1"/>
  <c r="C560" i="1"/>
  <c r="H560" i="1" s="1"/>
  <c r="G559" i="1"/>
  <c r="D559" i="1"/>
  <c r="C559" i="1"/>
  <c r="G558" i="1"/>
  <c r="D558" i="1"/>
  <c r="C558" i="1"/>
  <c r="D557" i="1"/>
  <c r="G557" i="1" s="1"/>
  <c r="C557" i="1"/>
  <c r="G556" i="1"/>
  <c r="D556" i="1"/>
  <c r="C556" i="1"/>
  <c r="H556" i="1" s="1"/>
  <c r="G555" i="1"/>
  <c r="D555" i="1"/>
  <c r="C555" i="1"/>
  <c r="G554" i="1"/>
  <c r="D554" i="1"/>
  <c r="C554" i="1"/>
  <c r="D553" i="1"/>
  <c r="G553" i="1" s="1"/>
  <c r="C553" i="1"/>
  <c r="G552" i="1"/>
  <c r="D552" i="1"/>
  <c r="C552" i="1"/>
  <c r="H552" i="1" s="1"/>
  <c r="G551" i="1"/>
  <c r="D551" i="1"/>
  <c r="C551" i="1"/>
  <c r="G550" i="1"/>
  <c r="D550" i="1"/>
  <c r="C550" i="1"/>
  <c r="D549" i="1"/>
  <c r="G549" i="1" s="1"/>
  <c r="C549" i="1"/>
  <c r="G548" i="1"/>
  <c r="D548" i="1"/>
  <c r="C548" i="1"/>
  <c r="H548" i="1" s="1"/>
  <c r="G547" i="1"/>
  <c r="D547" i="1"/>
  <c r="C547" i="1"/>
  <c r="G546" i="1"/>
  <c r="D546" i="1"/>
  <c r="C546" i="1"/>
  <c r="D545" i="1"/>
  <c r="G545" i="1" s="1"/>
  <c r="C545" i="1"/>
  <c r="G544" i="1"/>
  <c r="D544" i="1"/>
  <c r="C544" i="1"/>
  <c r="H544" i="1" s="1"/>
  <c r="G543" i="1"/>
  <c r="D543" i="1"/>
  <c r="C543" i="1"/>
  <c r="G542" i="1"/>
  <c r="D542" i="1"/>
  <c r="C542" i="1"/>
  <c r="D541" i="1"/>
  <c r="G541" i="1" s="1"/>
  <c r="C541" i="1"/>
  <c r="G540" i="1"/>
  <c r="D540" i="1"/>
  <c r="C540" i="1"/>
  <c r="H540" i="1" s="1"/>
  <c r="G539" i="1"/>
  <c r="D539" i="1"/>
  <c r="C539" i="1"/>
  <c r="G538" i="1"/>
  <c r="D538" i="1"/>
  <c r="C538" i="1"/>
  <c r="D537" i="1"/>
  <c r="G537" i="1" s="1"/>
  <c r="C537" i="1"/>
  <c r="G536" i="1"/>
  <c r="D536" i="1"/>
  <c r="C536" i="1"/>
  <c r="H536" i="1" s="1"/>
  <c r="G535" i="1"/>
  <c r="D535" i="1"/>
  <c r="C535" i="1"/>
  <c r="G534" i="1"/>
  <c r="D534" i="1"/>
  <c r="C534" i="1"/>
  <c r="D533" i="1"/>
  <c r="G533" i="1" s="1"/>
  <c r="C533" i="1"/>
  <c r="G532" i="1"/>
  <c r="D532" i="1"/>
  <c r="C532" i="1"/>
  <c r="H532" i="1" s="1"/>
  <c r="G531" i="1"/>
  <c r="D531" i="1"/>
  <c r="C531" i="1"/>
  <c r="G530" i="1"/>
  <c r="D530" i="1"/>
  <c r="C530" i="1"/>
  <c r="D529" i="1"/>
  <c r="G529" i="1" s="1"/>
  <c r="C529" i="1"/>
  <c r="G528" i="1"/>
  <c r="D528" i="1"/>
  <c r="C528" i="1"/>
  <c r="H528" i="1" s="1"/>
  <c r="G527" i="1"/>
  <c r="D527" i="1"/>
  <c r="C527" i="1"/>
  <c r="G526" i="1"/>
  <c r="D526" i="1"/>
  <c r="C526" i="1"/>
  <c r="D525" i="1"/>
  <c r="G525" i="1" s="1"/>
  <c r="C525" i="1"/>
  <c r="G524" i="1"/>
  <c r="D524" i="1"/>
  <c r="C524" i="1"/>
  <c r="H524" i="1" s="1"/>
  <c r="D523" i="1"/>
  <c r="G521" i="1"/>
  <c r="D521" i="1"/>
  <c r="C521" i="1"/>
  <c r="G520" i="1"/>
  <c r="D520" i="1"/>
  <c r="C520" i="1"/>
  <c r="D519" i="1"/>
  <c r="G519" i="1" s="1"/>
  <c r="C519" i="1"/>
  <c r="G518" i="1"/>
  <c r="D518" i="1"/>
  <c r="C518" i="1"/>
  <c r="H518" i="1" s="1"/>
  <c r="G517" i="1"/>
  <c r="D517" i="1"/>
  <c r="C517" i="1"/>
  <c r="G516" i="1"/>
  <c r="D516" i="1"/>
  <c r="C516" i="1"/>
  <c r="D515" i="1"/>
  <c r="G515" i="1" s="1"/>
  <c r="C515" i="1"/>
  <c r="G514" i="1"/>
  <c r="D514" i="1"/>
  <c r="C514" i="1"/>
  <c r="H514" i="1" s="1"/>
  <c r="G513" i="1"/>
  <c r="D513" i="1"/>
  <c r="C513" i="1"/>
  <c r="G512" i="1"/>
  <c r="D512" i="1"/>
  <c r="C512" i="1"/>
  <c r="D511" i="1"/>
  <c r="G511" i="1" s="1"/>
  <c r="C511" i="1"/>
  <c r="G510" i="1"/>
  <c r="D510" i="1"/>
  <c r="C510" i="1"/>
  <c r="H510" i="1" s="1"/>
  <c r="D509" i="1"/>
  <c r="D508" i="1"/>
  <c r="G508" i="1" s="1"/>
  <c r="C508" i="1"/>
  <c r="G507" i="1"/>
  <c r="D507" i="1"/>
  <c r="C507" i="1"/>
  <c r="H507" i="1" s="1"/>
  <c r="G506" i="1"/>
  <c r="D506" i="1"/>
  <c r="C506" i="1"/>
  <c r="G505" i="1"/>
  <c r="D505" i="1"/>
  <c r="C505" i="1"/>
  <c r="D504" i="1"/>
  <c r="G504" i="1" s="1"/>
  <c r="C504" i="1"/>
  <c r="G503" i="1"/>
  <c r="D503" i="1"/>
  <c r="C503" i="1"/>
  <c r="H503" i="1" s="1"/>
  <c r="G502" i="1"/>
  <c r="D502" i="1"/>
  <c r="C502" i="1"/>
  <c r="G501" i="1"/>
  <c r="D501" i="1"/>
  <c r="C501" i="1"/>
  <c r="D500" i="1"/>
  <c r="G500" i="1" s="1"/>
  <c r="C500" i="1"/>
  <c r="G499" i="1"/>
  <c r="D499" i="1"/>
  <c r="C499" i="1"/>
  <c r="H499" i="1" s="1"/>
  <c r="G498" i="1"/>
  <c r="D498" i="1"/>
  <c r="C498" i="1"/>
  <c r="G497" i="1"/>
  <c r="D497" i="1"/>
  <c r="C497" i="1"/>
  <c r="D496" i="1"/>
  <c r="G496" i="1" s="1"/>
  <c r="C496" i="1"/>
  <c r="G495" i="1"/>
  <c r="D495" i="1"/>
  <c r="C495" i="1"/>
  <c r="H495" i="1" s="1"/>
  <c r="G494" i="1"/>
  <c r="D494" i="1"/>
  <c r="C494" i="1"/>
  <c r="G493" i="1"/>
  <c r="D493" i="1"/>
  <c r="C493" i="1"/>
  <c r="D492" i="1"/>
  <c r="G492" i="1" s="1"/>
  <c r="C492" i="1"/>
  <c r="G491" i="1"/>
  <c r="D491" i="1"/>
  <c r="C491" i="1"/>
  <c r="H491" i="1" s="1"/>
  <c r="G490" i="1"/>
  <c r="D490" i="1"/>
  <c r="C490" i="1"/>
  <c r="G489" i="1"/>
  <c r="D489" i="1"/>
  <c r="C489" i="1"/>
  <c r="D488" i="1"/>
  <c r="G488" i="1" s="1"/>
  <c r="C488" i="1"/>
  <c r="G487" i="1"/>
  <c r="D487" i="1"/>
  <c r="C487" i="1"/>
  <c r="H487" i="1" s="1"/>
  <c r="G486" i="1"/>
  <c r="D486" i="1"/>
  <c r="C486" i="1"/>
  <c r="G485" i="1"/>
  <c r="D485" i="1"/>
  <c r="C485" i="1"/>
  <c r="D484" i="1"/>
  <c r="G484" i="1" s="1"/>
  <c r="C484" i="1"/>
  <c r="G483" i="1"/>
  <c r="D483" i="1"/>
  <c r="C483" i="1"/>
  <c r="H483" i="1" s="1"/>
  <c r="G482" i="1"/>
  <c r="D482" i="1"/>
  <c r="C482" i="1"/>
  <c r="G481" i="1"/>
  <c r="D481" i="1"/>
  <c r="C481" i="1"/>
  <c r="D480" i="1"/>
  <c r="G480" i="1" s="1"/>
  <c r="C480" i="1"/>
  <c r="G479" i="1"/>
  <c r="D479" i="1"/>
  <c r="C479" i="1"/>
  <c r="H479" i="1" s="1"/>
  <c r="C478" i="1"/>
  <c r="G477" i="1"/>
  <c r="D477" i="1"/>
  <c r="C477" i="1"/>
  <c r="D476" i="1"/>
  <c r="C476" i="1"/>
  <c r="D475" i="1"/>
  <c r="C475" i="1"/>
  <c r="G474" i="1"/>
  <c r="D474" i="1"/>
  <c r="C474" i="1"/>
  <c r="G473" i="1"/>
  <c r="D473" i="1"/>
  <c r="C473" i="1"/>
  <c r="D472" i="1"/>
  <c r="C472" i="1"/>
  <c r="D471" i="1"/>
  <c r="C471" i="1"/>
  <c r="G470" i="1"/>
  <c r="D470" i="1"/>
  <c r="C470" i="1"/>
  <c r="G469" i="1"/>
  <c r="D469" i="1"/>
  <c r="C469" i="1"/>
  <c r="D468" i="1"/>
  <c r="C468" i="1"/>
  <c r="D467" i="1"/>
  <c r="C467" i="1"/>
  <c r="C466" i="1"/>
  <c r="G465" i="1"/>
  <c r="D465" i="1"/>
  <c r="C465" i="1"/>
  <c r="D464" i="1"/>
  <c r="C464" i="1"/>
  <c r="D463" i="1"/>
  <c r="C463" i="1"/>
  <c r="G462" i="1"/>
  <c r="D462" i="1"/>
  <c r="C462" i="1"/>
  <c r="D461" i="1"/>
  <c r="G461" i="1" s="1"/>
  <c r="C461" i="1"/>
  <c r="D460" i="1"/>
  <c r="C460" i="1"/>
  <c r="D459" i="1"/>
  <c r="C459" i="1"/>
  <c r="G458" i="1"/>
  <c r="D458" i="1"/>
  <c r="C458" i="1"/>
  <c r="D457" i="1"/>
  <c r="G457" i="1" s="1"/>
  <c r="C457" i="1"/>
  <c r="D456" i="1"/>
  <c r="C456" i="1"/>
  <c r="D455" i="1"/>
  <c r="C455" i="1"/>
  <c r="G454" i="1"/>
  <c r="D454" i="1"/>
  <c r="C454" i="1"/>
  <c r="D453" i="1"/>
  <c r="D452" i="1"/>
  <c r="C452" i="1"/>
  <c r="D451" i="1"/>
  <c r="C451" i="1"/>
  <c r="G450" i="1"/>
  <c r="D450" i="1"/>
  <c r="C450" i="1"/>
  <c r="G449" i="1"/>
  <c r="D449" i="1"/>
  <c r="C449" i="1"/>
  <c r="D448" i="1"/>
  <c r="C448" i="1"/>
  <c r="D447" i="1"/>
  <c r="C447" i="1"/>
  <c r="G446" i="1"/>
  <c r="D446" i="1"/>
  <c r="C446" i="1"/>
  <c r="G445" i="1"/>
  <c r="D445" i="1"/>
  <c r="C445" i="1"/>
  <c r="D444" i="1"/>
  <c r="C444" i="1"/>
  <c r="D443" i="1"/>
  <c r="C443" i="1"/>
  <c r="G442" i="1"/>
  <c r="D442" i="1"/>
  <c r="C442" i="1"/>
  <c r="G441" i="1"/>
  <c r="D441" i="1"/>
  <c r="C441" i="1"/>
  <c r="D440" i="1"/>
  <c r="C440" i="1"/>
  <c r="D439" i="1"/>
  <c r="C439" i="1"/>
  <c r="G438" i="1"/>
  <c r="D438" i="1"/>
  <c r="C438" i="1"/>
  <c r="G437" i="1"/>
  <c r="D437" i="1"/>
  <c r="C437" i="1"/>
  <c r="D436" i="1"/>
  <c r="C436" i="1"/>
  <c r="D435" i="1"/>
  <c r="C435" i="1"/>
  <c r="G434" i="1"/>
  <c r="D434" i="1"/>
  <c r="C434" i="1"/>
  <c r="G433" i="1"/>
  <c r="D433" i="1"/>
  <c r="C433" i="1"/>
  <c r="D432" i="1"/>
  <c r="C432" i="1"/>
  <c r="D431" i="1"/>
  <c r="C431" i="1"/>
  <c r="G430" i="1"/>
  <c r="D430" i="1"/>
  <c r="C430" i="1"/>
  <c r="G429" i="1"/>
  <c r="D429" i="1"/>
  <c r="C429" i="1"/>
  <c r="D428" i="1"/>
  <c r="C428" i="1"/>
  <c r="D427" i="1"/>
  <c r="C427" i="1"/>
  <c r="G426" i="1"/>
  <c r="D426" i="1"/>
  <c r="C426" i="1"/>
  <c r="G425" i="1"/>
  <c r="D425" i="1"/>
  <c r="C425" i="1"/>
  <c r="D424" i="1"/>
  <c r="C424" i="1"/>
  <c r="D423" i="1"/>
  <c r="C423" i="1"/>
  <c r="G422" i="1"/>
  <c r="D422" i="1"/>
  <c r="C422" i="1"/>
  <c r="G421" i="1"/>
  <c r="D421" i="1"/>
  <c r="C421" i="1"/>
  <c r="D420" i="1"/>
  <c r="C420" i="1"/>
  <c r="D419" i="1"/>
  <c r="C419" i="1"/>
  <c r="G418" i="1"/>
  <c r="D418" i="1"/>
  <c r="C418" i="1"/>
  <c r="G417" i="1"/>
  <c r="D417" i="1"/>
  <c r="C417" i="1"/>
  <c r="D416" i="1"/>
  <c r="C416" i="1"/>
  <c r="D415" i="1"/>
  <c r="C413" i="1"/>
  <c r="C412" i="1"/>
  <c r="D406" i="1"/>
  <c r="C406" i="1"/>
  <c r="D405" i="1"/>
  <c r="C405" i="1"/>
  <c r="D404" i="1"/>
  <c r="C404" i="1"/>
  <c r="D401" i="1"/>
  <c r="G401" i="1" s="1"/>
  <c r="C401" i="1"/>
  <c r="D400" i="1"/>
  <c r="C400" i="1"/>
  <c r="D399" i="1"/>
  <c r="C399" i="1"/>
  <c r="D398" i="1"/>
  <c r="C398" i="1"/>
  <c r="G398" i="1" s="1"/>
  <c r="D397" i="1"/>
  <c r="C397" i="1"/>
  <c r="D396" i="1"/>
  <c r="C396" i="1"/>
  <c r="D395" i="1"/>
  <c r="C395" i="1"/>
  <c r="G394" i="1"/>
  <c r="D394" i="1"/>
  <c r="C394" i="1"/>
  <c r="D393" i="1"/>
  <c r="G393" i="1" s="1"/>
  <c r="C393" i="1"/>
  <c r="D392" i="1"/>
  <c r="C392" i="1"/>
  <c r="D391" i="1"/>
  <c r="C391" i="1"/>
  <c r="G390" i="1"/>
  <c r="D390" i="1"/>
  <c r="C390" i="1"/>
  <c r="D389" i="1"/>
  <c r="G389" i="1" s="1"/>
  <c r="C389" i="1"/>
  <c r="D388" i="1"/>
  <c r="C388" i="1"/>
  <c r="D387" i="1"/>
  <c r="C387" i="1"/>
  <c r="G386" i="1"/>
  <c r="D386" i="1"/>
  <c r="C386" i="1"/>
  <c r="D385" i="1"/>
  <c r="G385" i="1" s="1"/>
  <c r="C385" i="1"/>
  <c r="D384" i="1"/>
  <c r="C384" i="1"/>
  <c r="D383" i="1"/>
  <c r="C383" i="1"/>
  <c r="G382" i="1"/>
  <c r="D382" i="1"/>
  <c r="C382" i="1"/>
  <c r="D381" i="1"/>
  <c r="G381" i="1" s="1"/>
  <c r="C381" i="1"/>
  <c r="D380" i="1"/>
  <c r="C380" i="1"/>
  <c r="D379" i="1"/>
  <c r="C379" i="1"/>
  <c r="D378" i="1"/>
  <c r="C378" i="1"/>
  <c r="D377" i="1"/>
  <c r="G377" i="1" s="1"/>
  <c r="C377" i="1"/>
  <c r="D376" i="1"/>
  <c r="C376" i="1"/>
  <c r="D375" i="1"/>
  <c r="C375" i="1"/>
  <c r="G374" i="1"/>
  <c r="D374" i="1"/>
  <c r="C374" i="1"/>
  <c r="D373" i="1"/>
  <c r="G373" i="1" s="1"/>
  <c r="C373" i="1"/>
  <c r="D372" i="1"/>
  <c r="C372" i="1"/>
  <c r="D371" i="1"/>
  <c r="C371" i="1"/>
  <c r="D370" i="1"/>
  <c r="C370" i="1"/>
  <c r="G370" i="1" s="1"/>
  <c r="D369" i="1"/>
  <c r="G369" i="1" s="1"/>
  <c r="C369" i="1"/>
  <c r="D368" i="1"/>
  <c r="C368" i="1"/>
  <c r="D367" i="1"/>
  <c r="C367" i="1"/>
  <c r="G366" i="1"/>
  <c r="D366" i="1"/>
  <c r="C366" i="1"/>
  <c r="D365" i="1"/>
  <c r="C365" i="1"/>
  <c r="D364" i="1"/>
  <c r="C364" i="1"/>
  <c r="D363" i="1"/>
  <c r="C363" i="1"/>
  <c r="G362" i="1"/>
  <c r="D362" i="1"/>
  <c r="C362" i="1"/>
  <c r="D361" i="1"/>
  <c r="G361" i="1" s="1"/>
  <c r="C361" i="1"/>
  <c r="D360" i="1"/>
  <c r="C360" i="1"/>
  <c r="D359" i="1"/>
  <c r="C359" i="1"/>
  <c r="D357" i="1"/>
  <c r="G357" i="1" s="1"/>
  <c r="C357" i="1"/>
  <c r="D356" i="1"/>
  <c r="C356" i="1"/>
  <c r="D355" i="1"/>
  <c r="C355" i="1"/>
  <c r="G354" i="1"/>
  <c r="D354" i="1"/>
  <c r="C354" i="1"/>
  <c r="D353" i="1"/>
  <c r="G353" i="1" s="1"/>
  <c r="C353" i="1"/>
  <c r="D352" i="1"/>
  <c r="C352" i="1"/>
  <c r="D351" i="1"/>
  <c r="C351" i="1"/>
  <c r="G350" i="1"/>
  <c r="D350" i="1"/>
  <c r="C350" i="1"/>
  <c r="D349" i="1"/>
  <c r="G349" i="1" s="1"/>
  <c r="C349" i="1"/>
  <c r="D348" i="1"/>
  <c r="C348" i="1"/>
  <c r="D347" i="1"/>
  <c r="C347" i="1"/>
  <c r="G346" i="1"/>
  <c r="D346" i="1"/>
  <c r="C346" i="1"/>
  <c r="D344" i="1"/>
  <c r="C344" i="1"/>
  <c r="D343" i="1"/>
  <c r="C343" i="1"/>
  <c r="G342" i="1"/>
  <c r="D342" i="1"/>
  <c r="C342" i="1"/>
  <c r="G341" i="1"/>
  <c r="D341" i="1"/>
  <c r="C341" i="1"/>
  <c r="D340" i="1"/>
  <c r="C340" i="1"/>
  <c r="D339" i="1"/>
  <c r="C339" i="1"/>
  <c r="G338" i="1"/>
  <c r="D338" i="1"/>
  <c r="C338" i="1"/>
  <c r="G337" i="1"/>
  <c r="D337" i="1"/>
  <c r="C337" i="1"/>
  <c r="D336" i="1"/>
  <c r="C336" i="1"/>
  <c r="D335" i="1"/>
  <c r="C335" i="1"/>
  <c r="G334" i="1"/>
  <c r="D334" i="1"/>
  <c r="C334" i="1"/>
  <c r="G333" i="1"/>
  <c r="D333" i="1"/>
  <c r="C333" i="1"/>
  <c r="D332" i="1"/>
  <c r="C332" i="1"/>
  <c r="D331" i="1"/>
  <c r="C331" i="1"/>
  <c r="G330" i="1"/>
  <c r="D330" i="1"/>
  <c r="C330" i="1"/>
  <c r="G329" i="1"/>
  <c r="D329" i="1"/>
  <c r="C329" i="1"/>
  <c r="D328" i="1"/>
  <c r="C328" i="1"/>
  <c r="D327" i="1"/>
  <c r="C327" i="1"/>
  <c r="G326" i="1"/>
  <c r="D326" i="1"/>
  <c r="C326" i="1"/>
  <c r="G325" i="1"/>
  <c r="D325" i="1"/>
  <c r="C325" i="1"/>
  <c r="D324" i="1"/>
  <c r="C324" i="1"/>
  <c r="D323" i="1"/>
  <c r="C323" i="1"/>
  <c r="G322" i="1"/>
  <c r="D322" i="1"/>
  <c r="C322" i="1"/>
  <c r="G321" i="1"/>
  <c r="D321" i="1"/>
  <c r="C321" i="1"/>
  <c r="D320" i="1"/>
  <c r="C320" i="1"/>
  <c r="D319" i="1"/>
  <c r="C319" i="1"/>
  <c r="G318" i="1"/>
  <c r="D318" i="1"/>
  <c r="C318" i="1"/>
  <c r="G317" i="1"/>
  <c r="D317" i="1"/>
  <c r="C317" i="1"/>
  <c r="D316" i="1"/>
  <c r="C316" i="1"/>
  <c r="D315" i="1"/>
  <c r="C315" i="1"/>
  <c r="G314" i="1"/>
  <c r="D314" i="1"/>
  <c r="C314" i="1"/>
  <c r="G313" i="1"/>
  <c r="D313" i="1"/>
  <c r="C313" i="1"/>
  <c r="D312" i="1"/>
  <c r="C312" i="1"/>
  <c r="D311" i="1"/>
  <c r="C311" i="1"/>
  <c r="G310" i="1"/>
  <c r="D310" i="1"/>
  <c r="C310" i="1"/>
  <c r="G309" i="1"/>
  <c r="D309" i="1"/>
  <c r="C309" i="1"/>
  <c r="D308" i="1"/>
  <c r="C308" i="1"/>
  <c r="D307" i="1"/>
  <c r="C307" i="1"/>
  <c r="D306" i="1"/>
  <c r="C306" i="1"/>
  <c r="G306" i="1" s="1"/>
  <c r="G305" i="1"/>
  <c r="D305" i="1"/>
  <c r="C305" i="1"/>
  <c r="D304" i="1"/>
  <c r="C304" i="1"/>
  <c r="D303" i="1"/>
  <c r="C303" i="1"/>
  <c r="G302" i="1"/>
  <c r="D302" i="1"/>
  <c r="C302" i="1"/>
  <c r="G301" i="1"/>
  <c r="D301" i="1"/>
  <c r="C301" i="1"/>
  <c r="D300" i="1"/>
  <c r="C300" i="1"/>
  <c r="D299" i="1"/>
  <c r="C299" i="1"/>
  <c r="G298" i="1"/>
  <c r="D298" i="1"/>
  <c r="C298" i="1"/>
  <c r="G297" i="1"/>
  <c r="D297" i="1"/>
  <c r="C297" i="1"/>
  <c r="D296" i="1"/>
  <c r="C296" i="1"/>
  <c r="D295" i="1"/>
  <c r="C295" i="1"/>
  <c r="G294" i="1"/>
  <c r="D294" i="1"/>
  <c r="C294" i="1"/>
  <c r="D292" i="1"/>
  <c r="C292" i="1"/>
  <c r="D291" i="1"/>
  <c r="C291" i="1"/>
  <c r="D290" i="1"/>
  <c r="C290" i="1"/>
  <c r="D289" i="1"/>
  <c r="C289" i="1"/>
  <c r="D288" i="1"/>
  <c r="C288" i="1"/>
  <c r="D284" i="1"/>
  <c r="C284" i="1"/>
  <c r="D283" i="1"/>
  <c r="C283" i="1"/>
  <c r="G282" i="1"/>
  <c r="D282" i="1"/>
  <c r="C282" i="1"/>
  <c r="D281" i="1"/>
  <c r="G281" i="1" s="1"/>
  <c r="C281" i="1"/>
  <c r="D280" i="1"/>
  <c r="C280" i="1"/>
  <c r="D279" i="1"/>
  <c r="C279" i="1"/>
  <c r="G278" i="1"/>
  <c r="D278" i="1"/>
  <c r="C278" i="1"/>
  <c r="D277" i="1"/>
  <c r="G277" i="1" s="1"/>
  <c r="C277" i="1"/>
  <c r="D276" i="1"/>
  <c r="C276" i="1"/>
  <c r="D275" i="1"/>
  <c r="C275" i="1"/>
  <c r="G274" i="1"/>
  <c r="D274" i="1"/>
  <c r="C274" i="1"/>
  <c r="D273" i="1"/>
  <c r="G273" i="1" s="1"/>
  <c r="C273" i="1"/>
  <c r="D272" i="1"/>
  <c r="C272" i="1"/>
  <c r="D271" i="1"/>
  <c r="C271" i="1"/>
  <c r="G270" i="1"/>
  <c r="D270" i="1"/>
  <c r="C270" i="1"/>
  <c r="D269" i="1"/>
  <c r="G269" i="1" s="1"/>
  <c r="C269" i="1"/>
  <c r="D268" i="1"/>
  <c r="C268" i="1"/>
  <c r="D267" i="1"/>
  <c r="C267" i="1"/>
  <c r="G266" i="1"/>
  <c r="D266" i="1"/>
  <c r="C266" i="1"/>
  <c r="D265" i="1"/>
  <c r="G265" i="1" s="1"/>
  <c r="C265" i="1"/>
  <c r="D264" i="1"/>
  <c r="C264" i="1"/>
  <c r="D263" i="1"/>
  <c r="C263" i="1"/>
  <c r="D262" i="1"/>
  <c r="C262" i="1"/>
  <c r="D261" i="1"/>
  <c r="C261" i="1"/>
  <c r="G261" i="1" s="1"/>
  <c r="H260" i="1"/>
  <c r="D260" i="1"/>
  <c r="C260" i="1"/>
  <c r="D258" i="1"/>
  <c r="C258" i="1"/>
  <c r="G258" i="1" s="1"/>
  <c r="D257" i="1"/>
  <c r="C257" i="1"/>
  <c r="H256" i="1"/>
  <c r="D256" i="1"/>
  <c r="C256" i="1"/>
  <c r="G256" i="1" s="1"/>
  <c r="D255" i="1"/>
  <c r="C255" i="1"/>
  <c r="H255" i="1" s="1"/>
  <c r="D254" i="1"/>
  <c r="C254" i="1"/>
  <c r="G254" i="1" s="1"/>
  <c r="D253" i="1"/>
  <c r="C253" i="1"/>
  <c r="G253" i="1" s="1"/>
  <c r="H252" i="1"/>
  <c r="D252" i="1"/>
  <c r="C252" i="1"/>
  <c r="G252" i="1" s="1"/>
  <c r="H251" i="1"/>
  <c r="D251" i="1"/>
  <c r="C251" i="1"/>
  <c r="G251" i="1" s="1"/>
  <c r="D250" i="1"/>
  <c r="C250" i="1"/>
  <c r="G250" i="1" s="1"/>
  <c r="D249" i="1"/>
  <c r="C249" i="1"/>
  <c r="G249" i="1" s="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D209" i="1"/>
  <c r="G209" i="1" s="1"/>
  <c r="C209" i="1"/>
  <c r="H209" i="1" s="1"/>
  <c r="G208" i="1"/>
  <c r="D208" i="1"/>
  <c r="C208" i="1"/>
  <c r="H208" i="1" s="1"/>
  <c r="D207" i="1"/>
  <c r="C207" i="1"/>
  <c r="H207" i="1" s="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G191" i="1" s="1"/>
  <c r="C191" i="1"/>
  <c r="H191" i="1" s="1"/>
  <c r="D190" i="1"/>
  <c r="C190" i="1"/>
  <c r="H190" i="1" s="1"/>
  <c r="D189" i="1"/>
  <c r="G189" i="1" s="1"/>
  <c r="C189" i="1"/>
  <c r="H189" i="1" s="1"/>
  <c r="D188" i="1"/>
  <c r="G188" i="1" s="1"/>
  <c r="C188" i="1"/>
  <c r="H188" i="1" s="1"/>
  <c r="D187" i="1"/>
  <c r="C187" i="1"/>
  <c r="G186" i="1"/>
  <c r="D186" i="1"/>
  <c r="C186" i="1"/>
  <c r="H186" i="1" s="1"/>
  <c r="D185" i="1"/>
  <c r="C185" i="1"/>
  <c r="H185" i="1" s="1"/>
  <c r="D184" i="1"/>
  <c r="G183" i="1"/>
  <c r="D183" i="1"/>
  <c r="C183" i="1"/>
  <c r="H183" i="1" s="1"/>
  <c r="G182" i="1"/>
  <c r="D182" i="1"/>
  <c r="C182" i="1"/>
  <c r="H182" i="1" s="1"/>
  <c r="D181" i="1"/>
  <c r="G181" i="1" s="1"/>
  <c r="C181" i="1"/>
  <c r="H181" i="1" s="1"/>
  <c r="D180" i="1"/>
  <c r="C180" i="1"/>
  <c r="H180" i="1" s="1"/>
  <c r="G179" i="1"/>
  <c r="D179" i="1"/>
  <c r="C179" i="1"/>
  <c r="H179" i="1" s="1"/>
  <c r="D178" i="1"/>
  <c r="C178" i="1"/>
  <c r="D177" i="1"/>
  <c r="C177" i="1"/>
  <c r="H177" i="1" s="1"/>
  <c r="D176" i="1"/>
  <c r="C176" i="1"/>
  <c r="D175" i="1"/>
  <c r="G175" i="1" s="1"/>
  <c r="C175" i="1"/>
  <c r="H175" i="1" s="1"/>
  <c r="D174" i="1"/>
  <c r="C174" i="1"/>
  <c r="H174" i="1" s="1"/>
  <c r="C173" i="1"/>
  <c r="D172" i="1"/>
  <c r="G172" i="1" s="1"/>
  <c r="C172" i="1"/>
  <c r="H172" i="1" s="1"/>
  <c r="G171" i="1"/>
  <c r="D171" i="1"/>
  <c r="C171" i="1"/>
  <c r="H171" i="1" s="1"/>
  <c r="D170" i="1"/>
  <c r="C170" i="1"/>
  <c r="H170" i="1" s="1"/>
  <c r="D169" i="1"/>
  <c r="C169" i="1"/>
  <c r="H169" i="1" s="1"/>
  <c r="D168" i="1"/>
  <c r="G168" i="1" s="1"/>
  <c r="C168" i="1"/>
  <c r="H168" i="1" s="1"/>
  <c r="D167" i="1"/>
  <c r="C167" i="1"/>
  <c r="H167" i="1" s="1"/>
  <c r="G166" i="1"/>
  <c r="D166" i="1"/>
  <c r="C166" i="1"/>
  <c r="H166" i="1" s="1"/>
  <c r="D165" i="1"/>
  <c r="C165" i="1"/>
  <c r="D164" i="1"/>
  <c r="C164" i="1"/>
  <c r="H164" i="1" s="1"/>
  <c r="D163" i="1"/>
  <c r="C163" i="1"/>
  <c r="H163" i="1" s="1"/>
  <c r="D162" i="1"/>
  <c r="G162" i="1" s="1"/>
  <c r="C162" i="1"/>
  <c r="H162" i="1" s="1"/>
  <c r="D161" i="1"/>
  <c r="C161" i="1"/>
  <c r="H161" i="1" s="1"/>
  <c r="D160" i="1"/>
  <c r="C160" i="1"/>
  <c r="H160" i="1" s="1"/>
  <c r="D158" i="1"/>
  <c r="C158" i="1"/>
  <c r="H158" i="1" s="1"/>
  <c r="D157" i="1"/>
  <c r="C157" i="1"/>
  <c r="H157" i="1" s="1"/>
  <c r="H156" i="1"/>
  <c r="G156" i="1"/>
  <c r="D156" i="1"/>
  <c r="C156" i="1"/>
  <c r="D155" i="1"/>
  <c r="C155" i="1"/>
  <c r="H155" i="1" s="1"/>
  <c r="H154" i="1"/>
  <c r="G154" i="1"/>
  <c r="D154" i="1"/>
  <c r="C154" i="1"/>
  <c r="D153" i="1"/>
  <c r="C153" i="1"/>
  <c r="H153" i="1" s="1"/>
  <c r="D152" i="1"/>
  <c r="C152" i="1"/>
  <c r="H152" i="1" s="1"/>
  <c r="H151" i="1"/>
  <c r="G151" i="1"/>
  <c r="D151" i="1"/>
  <c r="C151" i="1"/>
  <c r="D150" i="1"/>
  <c r="C150" i="1"/>
  <c r="H150" i="1" s="1"/>
  <c r="D149" i="1"/>
  <c r="C149" i="1"/>
  <c r="D146" i="1"/>
  <c r="C146" i="1"/>
  <c r="G146" i="1" s="1"/>
  <c r="D145" i="1"/>
  <c r="C145" i="1"/>
  <c r="G145" i="1" s="1"/>
  <c r="D144" i="1"/>
  <c r="C144" i="1"/>
  <c r="G144" i="1" s="1"/>
  <c r="D143" i="1"/>
  <c r="C143" i="1"/>
  <c r="H143" i="1" s="1"/>
  <c r="D142" i="1"/>
  <c r="C142" i="1"/>
  <c r="G142" i="1" s="1"/>
  <c r="D141" i="1"/>
  <c r="C141" i="1"/>
  <c r="G141" i="1" s="1"/>
  <c r="D140" i="1"/>
  <c r="C140" i="1"/>
  <c r="H140" i="1" s="1"/>
  <c r="D139" i="1"/>
  <c r="C139" i="1"/>
  <c r="G139" i="1" s="1"/>
  <c r="D138" i="1"/>
  <c r="C138" i="1"/>
  <c r="H138" i="1" s="1"/>
  <c r="D137" i="1"/>
  <c r="C137" i="1"/>
  <c r="G137" i="1" s="1"/>
  <c r="D136" i="1"/>
  <c r="C136" i="1"/>
  <c r="H136" i="1" s="1"/>
  <c r="D135" i="1"/>
  <c r="C135" i="1"/>
  <c r="H135" i="1" s="1"/>
  <c r="D134" i="1"/>
  <c r="C134" i="1"/>
  <c r="G134" i="1" s="1"/>
  <c r="D133" i="1"/>
  <c r="C133" i="1"/>
  <c r="H133" i="1" s="1"/>
  <c r="D132" i="1"/>
  <c r="C132" i="1"/>
  <c r="G132" i="1" s="1"/>
  <c r="D131" i="1"/>
  <c r="C131" i="1"/>
  <c r="H131" i="1" s="1"/>
  <c r="D130" i="1"/>
  <c r="C130" i="1"/>
  <c r="H130" i="1" s="1"/>
  <c r="D128" i="1"/>
  <c r="C128" i="1"/>
  <c r="H128" i="1" s="1"/>
  <c r="D127" i="1"/>
  <c r="C127" i="1"/>
  <c r="G127" i="1" s="1"/>
  <c r="D126" i="1"/>
  <c r="C126" i="1"/>
  <c r="H126" i="1" s="1"/>
  <c r="D125" i="1"/>
  <c r="C125" i="1"/>
  <c r="H125" i="1" s="1"/>
  <c r="D124" i="1"/>
  <c r="C124" i="1"/>
  <c r="D123" i="1"/>
  <c r="C123" i="1"/>
  <c r="H123" i="1" s="1"/>
  <c r="D122" i="1"/>
  <c r="C122" i="1"/>
  <c r="D121" i="1"/>
  <c r="C121" i="1"/>
  <c r="H121" i="1" s="1"/>
  <c r="D120" i="1"/>
  <c r="D119" i="1"/>
  <c r="C119" i="1"/>
  <c r="H119" i="1" s="1"/>
  <c r="D118" i="1"/>
  <c r="C118" i="1"/>
  <c r="H118" i="1" s="1"/>
  <c r="D117" i="1"/>
  <c r="C117" i="1"/>
  <c r="G117" i="1" s="1"/>
  <c r="D116" i="1"/>
  <c r="C116" i="1"/>
  <c r="H116" i="1" s="1"/>
  <c r="D115" i="1"/>
  <c r="C115" i="1"/>
  <c r="G115" i="1" s="1"/>
  <c r="D114" i="1"/>
  <c r="C114" i="1"/>
  <c r="H114" i="1" s="1"/>
  <c r="D113" i="1"/>
  <c r="C113" i="1"/>
  <c r="H113" i="1" s="1"/>
  <c r="D112" i="1"/>
  <c r="C112" i="1"/>
  <c r="G112" i="1" s="1"/>
  <c r="D111" i="1"/>
  <c r="C111" i="1"/>
  <c r="H111" i="1" s="1"/>
  <c r="D110" i="1"/>
  <c r="C110" i="1"/>
  <c r="G110" i="1" s="1"/>
  <c r="D109" i="1"/>
  <c r="C109" i="1"/>
  <c r="H109" i="1" s="1"/>
  <c r="D108" i="1"/>
  <c r="D107" i="1"/>
  <c r="C107" i="1"/>
  <c r="H107" i="1" s="1"/>
  <c r="D106" i="1"/>
  <c r="C106" i="1"/>
  <c r="G106" i="1" s="1"/>
  <c r="D105" i="1"/>
  <c r="C105" i="1"/>
  <c r="H105" i="1" s="1"/>
  <c r="D104" i="1"/>
  <c r="C104" i="1"/>
  <c r="H104" i="1" s="1"/>
  <c r="D103" i="1"/>
  <c r="C103" i="1"/>
  <c r="G103" i="1" s="1"/>
  <c r="D102" i="1"/>
  <c r="D101" i="1"/>
  <c r="C101" i="1"/>
  <c r="H101" i="1" s="1"/>
  <c r="D100" i="1"/>
  <c r="C100" i="1"/>
  <c r="G100" i="1" s="1"/>
  <c r="D99" i="1"/>
  <c r="C99" i="1"/>
  <c r="H99" i="1" s="1"/>
  <c r="D98" i="1"/>
  <c r="C98" i="1"/>
  <c r="G98" i="1" s="1"/>
  <c r="D97" i="1"/>
  <c r="C97" i="1"/>
  <c r="H97" i="1" s="1"/>
  <c r="D96" i="1"/>
  <c r="C96" i="1"/>
  <c r="H96" i="1" s="1"/>
  <c r="D95" i="1"/>
  <c r="C95" i="1"/>
  <c r="G95" i="1" s="1"/>
  <c r="D94" i="1"/>
  <c r="C94" i="1"/>
  <c r="H94" i="1" s="1"/>
  <c r="D93" i="1"/>
  <c r="C93" i="1"/>
  <c r="H93" i="1" s="1"/>
  <c r="D92" i="1"/>
  <c r="C92" i="1"/>
  <c r="G92" i="1" s="1"/>
  <c r="D91" i="1"/>
  <c r="C91" i="1"/>
  <c r="H91" i="1" s="1"/>
  <c r="D90" i="1"/>
  <c r="C90" i="1"/>
  <c r="G90" i="1" s="1"/>
  <c r="D89" i="1"/>
  <c r="C89" i="1"/>
  <c r="H89" i="1" s="1"/>
  <c r="D88" i="1"/>
  <c r="C88" i="1"/>
  <c r="G88" i="1" s="1"/>
  <c r="D87" i="1"/>
  <c r="C87" i="1"/>
  <c r="H87" i="1" s="1"/>
  <c r="D86" i="1"/>
  <c r="C86" i="1"/>
  <c r="H86" i="1" s="1"/>
  <c r="D85" i="1"/>
  <c r="C85" i="1"/>
  <c r="G85" i="1" s="1"/>
  <c r="D84" i="1"/>
  <c r="C84" i="1"/>
  <c r="G84" i="1" s="1"/>
  <c r="D83" i="1"/>
  <c r="C83" i="1"/>
  <c r="G83" i="1" s="1"/>
  <c r="D82" i="1"/>
  <c r="C82" i="1"/>
  <c r="G82" i="1" s="1"/>
  <c r="D81" i="1"/>
  <c r="C81" i="1"/>
  <c r="G81" i="1" s="1"/>
  <c r="D80" i="1"/>
  <c r="C80" i="1"/>
  <c r="G80" i="1" s="1"/>
  <c r="D79" i="1"/>
  <c r="C79" i="1"/>
  <c r="G79" i="1" s="1"/>
  <c r="D78" i="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D65" i="1"/>
  <c r="C65" i="1"/>
  <c r="D64" i="1"/>
  <c r="C64" i="1"/>
  <c r="G64" i="1" s="1"/>
  <c r="D63" i="1"/>
  <c r="C63" i="1"/>
  <c r="G63" i="1" s="1"/>
  <c r="D62" i="1"/>
  <c r="C62" i="1"/>
  <c r="G62" i="1" s="1"/>
  <c r="D61" i="1"/>
  <c r="C61" i="1"/>
  <c r="G61" i="1" s="1"/>
  <c r="D60" i="1"/>
  <c r="C60" i="1"/>
  <c r="G60" i="1" s="1"/>
  <c r="D59" i="1"/>
  <c r="C59" i="1"/>
  <c r="G59" i="1" s="1"/>
  <c r="D58" i="1"/>
  <c r="C58" i="1"/>
  <c r="H58" i="1" s="1"/>
  <c r="D57" i="1"/>
  <c r="C57" i="1"/>
  <c r="G57" i="1" s="1"/>
  <c r="D56" i="1"/>
  <c r="C56" i="1"/>
  <c r="G56" i="1" s="1"/>
  <c r="D55" i="1"/>
  <c r="C55" i="1"/>
  <c r="G55" i="1" s="1"/>
  <c r="D54" i="1"/>
  <c r="C54" i="1"/>
  <c r="G54" i="1" s="1"/>
  <c r="D53" i="1"/>
  <c r="C53" i="1"/>
  <c r="G53" i="1" s="1"/>
  <c r="D52" i="1"/>
  <c r="C52" i="1"/>
  <c r="H52" i="1" s="1"/>
  <c r="D51" i="1"/>
  <c r="C51" i="1"/>
  <c r="G51" i="1" s="1"/>
  <c r="D50" i="1"/>
  <c r="C50" i="1"/>
  <c r="H50" i="1" s="1"/>
  <c r="D49" i="1"/>
  <c r="C49" i="1"/>
  <c r="G49" i="1" s="1"/>
  <c r="D48" i="1"/>
  <c r="C48" i="1"/>
  <c r="H48" i="1" s="1"/>
  <c r="D47" i="1"/>
  <c r="C47" i="1"/>
  <c r="H47" i="1" s="1"/>
  <c r="D46" i="1"/>
  <c r="D45" i="1"/>
  <c r="C45" i="1"/>
  <c r="H45" i="1" s="1"/>
  <c r="D44" i="1"/>
  <c r="C44" i="1"/>
  <c r="H44" i="1" s="1"/>
  <c r="D43" i="1"/>
  <c r="C43" i="1"/>
  <c r="G43" i="1" s="1"/>
  <c r="D42" i="1"/>
  <c r="C42" i="1"/>
  <c r="H42" i="1" s="1"/>
  <c r="D41" i="1"/>
  <c r="C41" i="1"/>
  <c r="G41" i="1" s="1"/>
  <c r="D40" i="1"/>
  <c r="C40" i="1"/>
  <c r="H40" i="1" s="1"/>
  <c r="D39" i="1"/>
  <c r="C39" i="1"/>
  <c r="H39" i="1" s="1"/>
  <c r="D38" i="1"/>
  <c r="C38" i="1"/>
  <c r="G38" i="1" s="1"/>
  <c r="D37" i="1"/>
  <c r="C37" i="1"/>
  <c r="H37" i="1" s="1"/>
  <c r="D36" i="1"/>
  <c r="C36" i="1"/>
  <c r="H36" i="1" s="1"/>
  <c r="D35" i="1"/>
  <c r="C35" i="1"/>
  <c r="G35" i="1" s="1"/>
  <c r="D34" i="1"/>
  <c r="C34" i="1"/>
  <c r="H34" i="1" s="1"/>
  <c r="D33" i="1"/>
  <c r="C33" i="1"/>
  <c r="G33" i="1" s="1"/>
  <c r="D32" i="1"/>
  <c r="C32" i="1"/>
  <c r="H32" i="1" s="1"/>
  <c r="D31" i="1"/>
  <c r="C31" i="1"/>
  <c r="H31" i="1" s="1"/>
  <c r="D30" i="1"/>
  <c r="C30" i="1"/>
  <c r="G30" i="1" s="1"/>
  <c r="D29" i="1"/>
  <c r="C29" i="1"/>
  <c r="H29" i="1" s="1"/>
  <c r="D28" i="1"/>
  <c r="C28" i="1"/>
  <c r="H28" i="1" s="1"/>
  <c r="D27" i="1"/>
  <c r="C27" i="1"/>
  <c r="G27" i="1" s="1"/>
  <c r="D26" i="1"/>
  <c r="C26" i="1"/>
  <c r="H26" i="1" s="1"/>
  <c r="D25" i="1"/>
  <c r="C25" i="1"/>
  <c r="G25" i="1" s="1"/>
  <c r="D24" i="1"/>
  <c r="C24" i="1"/>
  <c r="H24" i="1" s="1"/>
  <c r="D23" i="1"/>
  <c r="C23" i="1"/>
  <c r="H23" i="1" s="1"/>
  <c r="D22" i="1"/>
  <c r="C22" i="1"/>
  <c r="G22" i="1" s="1"/>
  <c r="D21" i="1"/>
  <c r="C21" i="1"/>
  <c r="H21" i="1" s="1"/>
  <c r="D20" i="1"/>
  <c r="C20" i="1"/>
  <c r="H20" i="1" s="1"/>
  <c r="D19" i="1"/>
  <c r="C19" i="1"/>
  <c r="G19" i="1" s="1"/>
  <c r="D18" i="1"/>
  <c r="C18" i="1"/>
  <c r="H18" i="1" s="1"/>
  <c r="D17" i="1"/>
  <c r="C17" i="1"/>
  <c r="G17" i="1" s="1"/>
  <c r="D16" i="1"/>
  <c r="C16" i="1"/>
  <c r="H16" i="1" s="1"/>
  <c r="D15" i="1"/>
  <c r="C15" i="1"/>
  <c r="H15" i="1" s="1"/>
  <c r="D14" i="1"/>
  <c r="C14" i="1"/>
  <c r="G14" i="1" s="1"/>
  <c r="D13" i="1"/>
  <c r="C13" i="1"/>
  <c r="H13" i="1" s="1"/>
  <c r="D12" i="1"/>
  <c r="C12" i="1"/>
  <c r="G12" i="1" s="1"/>
  <c r="D11" i="1"/>
  <c r="C11" i="1"/>
  <c r="H11" i="1" s="1"/>
  <c r="D10" i="1"/>
  <c r="C10" i="1"/>
  <c r="H10" i="1" s="1"/>
  <c r="D9" i="1"/>
  <c r="C9" i="1"/>
  <c r="G9" i="1" s="1"/>
  <c r="D8" i="1"/>
  <c r="C8" i="1"/>
  <c r="H8" i="1" s="1"/>
  <c r="D7" i="1"/>
  <c r="C7" i="1"/>
  <c r="G7" i="1" s="1"/>
  <c r="D6" i="1"/>
  <c r="C6" i="1"/>
  <c r="H6" i="1" s="1"/>
  <c r="D5" i="1"/>
  <c r="C5" i="1"/>
  <c r="G5" i="1" s="1"/>
  <c r="D4" i="1"/>
  <c r="C4" i="1"/>
  <c r="H4" i="1" s="1"/>
  <c r="D3" i="1"/>
  <c r="C3" i="1"/>
  <c r="H3" i="1" s="1"/>
  <c r="H1264" i="1" l="1"/>
  <c r="H1148" i="1"/>
  <c r="H1151" i="1"/>
  <c r="F170" i="5"/>
  <c r="H1484" i="1"/>
  <c r="H641" i="1"/>
  <c r="G405" i="1"/>
  <c r="C411" i="1"/>
  <c r="H411" i="1" s="1"/>
  <c r="F217" i="9"/>
  <c r="B217" i="9" s="1"/>
  <c r="H1411" i="1"/>
  <c r="H1409" i="1"/>
  <c r="G1226" i="1"/>
  <c r="G1225" i="1"/>
  <c r="G1223" i="1"/>
  <c r="G1224" i="1"/>
  <c r="G1230" i="1"/>
  <c r="I27" i="3"/>
  <c r="H1408" i="1"/>
  <c r="G1408" i="1"/>
  <c r="E141" i="6"/>
  <c r="F114" i="6"/>
  <c r="G1409" i="1"/>
  <c r="G1411" i="1"/>
  <c r="J1456" i="1"/>
  <c r="C1436" i="1"/>
  <c r="C1453" i="1"/>
  <c r="H1453" i="1" s="1"/>
  <c r="G1456" i="1"/>
  <c r="H29" i="3"/>
  <c r="E286" i="9"/>
  <c r="B286" i="9" s="1"/>
  <c r="E295" i="9"/>
  <c r="B295" i="9" s="1"/>
  <c r="G646" i="1"/>
  <c r="G406" i="1"/>
  <c r="E23" i="9"/>
  <c r="B23" i="9" s="1"/>
  <c r="E275" i="9"/>
  <c r="B275" i="9" s="1"/>
  <c r="F652" i="4"/>
  <c r="C1236" i="1"/>
  <c r="H1236" i="1" s="1"/>
  <c r="D258" i="5"/>
  <c r="H1229" i="1"/>
  <c r="H1228" i="1"/>
  <c r="E245" i="5"/>
  <c r="D1222" i="1" s="1"/>
  <c r="F250" i="5"/>
  <c r="H1227" i="1"/>
  <c r="E297" i="9"/>
  <c r="B297" i="9" s="1"/>
  <c r="E27" i="9"/>
  <c r="B27" i="9" s="1"/>
  <c r="E32" i="9"/>
  <c r="B32" i="9" s="1"/>
  <c r="G1137" i="1"/>
  <c r="G1576" i="1"/>
  <c r="G1579" i="1"/>
  <c r="G1577" i="1"/>
  <c r="G1531" i="1"/>
  <c r="C1530" i="1"/>
  <c r="H1530" i="1" s="1"/>
  <c r="G1524" i="1"/>
  <c r="G1507" i="1"/>
  <c r="C1501" i="1"/>
  <c r="G1499" i="1"/>
  <c r="G1491" i="1"/>
  <c r="G1492" i="1"/>
  <c r="G1485" i="1"/>
  <c r="G1481" i="1"/>
  <c r="G1483" i="1"/>
  <c r="H1155" i="1"/>
  <c r="H643" i="1"/>
  <c r="H644" i="1"/>
  <c r="H645" i="1"/>
  <c r="E302" i="9"/>
  <c r="B302" i="9" s="1"/>
  <c r="G821" i="1"/>
  <c r="E41" i="9"/>
  <c r="B41" i="9" s="1"/>
  <c r="G711" i="1"/>
  <c r="H710" i="1"/>
  <c r="G709" i="1"/>
  <c r="H709" i="1"/>
  <c r="H705" i="1"/>
  <c r="G644" i="1"/>
  <c r="G643" i="1"/>
  <c r="G645" i="1"/>
  <c r="G642" i="1"/>
  <c r="G641" i="1"/>
  <c r="G397" i="1"/>
  <c r="G378" i="1"/>
  <c r="F383" i="4"/>
  <c r="D363" i="4"/>
  <c r="C358" i="1" s="1"/>
  <c r="G365" i="1"/>
  <c r="F369" i="4"/>
  <c r="E363" i="4"/>
  <c r="D358" i="1" s="1"/>
  <c r="G290" i="1"/>
  <c r="G413" i="1"/>
  <c r="F418" i="4"/>
  <c r="E273" i="9"/>
  <c r="B273" i="9" s="1"/>
  <c r="G289" i="1"/>
  <c r="E644" i="4"/>
  <c r="D638" i="1" s="1"/>
  <c r="E263" i="4"/>
  <c r="D259" i="1" s="1"/>
  <c r="G260" i="1"/>
  <c r="G262" i="1"/>
  <c r="D252" i="4"/>
  <c r="C248" i="1" s="1"/>
  <c r="E69" i="9"/>
  <c r="B69" i="9" s="1"/>
  <c r="G257" i="1"/>
  <c r="F259" i="4"/>
  <c r="G248" i="1"/>
  <c r="G255" i="1"/>
  <c r="E252" i="4"/>
  <c r="D248" i="1" s="1"/>
  <c r="G206" i="1"/>
  <c r="G207" i="1"/>
  <c r="F210" i="4"/>
  <c r="E196" i="4"/>
  <c r="D192" i="1" s="1"/>
  <c r="G190" i="1"/>
  <c r="H184" i="1"/>
  <c r="G187" i="1"/>
  <c r="H187" i="1"/>
  <c r="G184" i="1"/>
  <c r="G185" i="1"/>
  <c r="F188" i="4"/>
  <c r="E45" i="9"/>
  <c r="B45" i="9" s="1"/>
  <c r="B221" i="9"/>
  <c r="E44" i="9"/>
  <c r="G180" i="1"/>
  <c r="F220" i="9"/>
  <c r="B220" i="9" s="1"/>
  <c r="E43" i="9"/>
  <c r="B43" i="9" s="1"/>
  <c r="F219" i="9"/>
  <c r="B219" i="9" s="1"/>
  <c r="G178" i="1"/>
  <c r="H178" i="1"/>
  <c r="E42" i="9"/>
  <c r="B42" i="9" s="1"/>
  <c r="H173" i="1"/>
  <c r="G177" i="1"/>
  <c r="G176" i="1"/>
  <c r="H176" i="1"/>
  <c r="G173" i="1"/>
  <c r="G174" i="1"/>
  <c r="F177" i="4"/>
  <c r="G170" i="1"/>
  <c r="G169" i="1"/>
  <c r="G167" i="1"/>
  <c r="D163" i="4"/>
  <c r="C159" i="1" s="1"/>
  <c r="G165" i="1"/>
  <c r="F169" i="4"/>
  <c r="H165" i="1"/>
  <c r="G164" i="1"/>
  <c r="G163" i="1"/>
  <c r="G161" i="1"/>
  <c r="F164" i="4"/>
  <c r="G160" i="1"/>
  <c r="G158" i="1"/>
  <c r="E152" i="4"/>
  <c r="D148" i="1" s="1"/>
  <c r="G155" i="1"/>
  <c r="G157" i="1"/>
  <c r="D152" i="4"/>
  <c r="C148" i="1" s="1"/>
  <c r="F159" i="4"/>
  <c r="E40" i="9"/>
  <c r="B40" i="9" s="1"/>
  <c r="F218" i="9"/>
  <c r="B218" i="9" s="1"/>
  <c r="G153" i="1"/>
  <c r="H149" i="1"/>
  <c r="G152" i="1"/>
  <c r="F153" i="4"/>
  <c r="G150" i="1"/>
  <c r="G149" i="1"/>
  <c r="F134" i="4"/>
  <c r="F128" i="4"/>
  <c r="G124" i="1"/>
  <c r="F124" i="4"/>
  <c r="F125" i="4"/>
  <c r="G120" i="1"/>
  <c r="G122" i="1"/>
  <c r="D106" i="4"/>
  <c r="C102" i="1" s="1"/>
  <c r="H102" i="1" s="1"/>
  <c r="F112" i="4"/>
  <c r="F98" i="4"/>
  <c r="D82" i="4"/>
  <c r="E31" i="9"/>
  <c r="B31" i="9" s="1"/>
  <c r="G66" i="1"/>
  <c r="D50" i="4"/>
  <c r="C46" i="1" s="1"/>
  <c r="G46" i="1" s="1"/>
  <c r="F68" i="4"/>
  <c r="G65" i="1"/>
  <c r="H1274" i="1"/>
  <c r="E292" i="9"/>
  <c r="B292" i="9" s="1"/>
  <c r="G1274" i="1"/>
  <c r="G1245" i="1"/>
  <c r="G1244" i="1"/>
  <c r="G1236" i="1"/>
  <c r="G1237" i="1"/>
  <c r="H1232" i="1"/>
  <c r="G1232" i="1"/>
  <c r="G1227" i="1"/>
  <c r="G1229" i="1"/>
  <c r="E281" i="9"/>
  <c r="B281" i="9" s="1"/>
  <c r="D245" i="5"/>
  <c r="G1216" i="1"/>
  <c r="F239" i="5"/>
  <c r="D238" i="5"/>
  <c r="H1154" i="1"/>
  <c r="H1165" i="1"/>
  <c r="G1165" i="1"/>
  <c r="G1163" i="1"/>
  <c r="G1157" i="1"/>
  <c r="G1160" i="1"/>
  <c r="G1156" i="1"/>
  <c r="G1154" i="1"/>
  <c r="G1155" i="1"/>
  <c r="G1148" i="1"/>
  <c r="G1151" i="1"/>
  <c r="E287" i="9"/>
  <c r="B287" i="9" s="1"/>
  <c r="G1138" i="1"/>
  <c r="F146" i="5"/>
  <c r="E290" i="9"/>
  <c r="B290" i="9" s="1"/>
  <c r="G1131" i="1"/>
  <c r="H1131" i="1"/>
  <c r="F149" i="5"/>
  <c r="C1124" i="1"/>
  <c r="G1064" i="1"/>
  <c r="H1064" i="1"/>
  <c r="E285" i="9"/>
  <c r="B285" i="9" s="1"/>
  <c r="G1056" i="1"/>
  <c r="H1056" i="1"/>
  <c r="H1062" i="1"/>
  <c r="H1054" i="1"/>
  <c r="H1052" i="1"/>
  <c r="F70" i="5"/>
  <c r="G1048" i="1"/>
  <c r="G1050" i="1"/>
  <c r="H1048" i="1"/>
  <c r="H1050" i="1"/>
  <c r="H1030" i="1"/>
  <c r="H1033" i="1"/>
  <c r="G1030" i="1"/>
  <c r="G1032" i="1"/>
  <c r="H1023" i="1"/>
  <c r="H1028" i="1"/>
  <c r="G1023" i="1"/>
  <c r="G1025" i="1"/>
  <c r="H1013" i="1"/>
  <c r="G1018" i="1"/>
  <c r="G1014" i="1"/>
  <c r="H1006" i="1"/>
  <c r="G1006" i="1"/>
  <c r="H1004" i="1"/>
  <c r="G1004" i="1"/>
  <c r="D997" i="1"/>
  <c r="E7" i="5"/>
  <c r="G1002" i="1"/>
  <c r="H997" i="1"/>
  <c r="G1000" i="1"/>
  <c r="G999" i="1"/>
  <c r="F19" i="5"/>
  <c r="G997" i="1"/>
  <c r="D12" i="5"/>
  <c r="C990" i="1" s="1"/>
  <c r="G990" i="1" s="1"/>
  <c r="H991" i="1"/>
  <c r="G996" i="1"/>
  <c r="G991" i="1"/>
  <c r="F12" i="5"/>
  <c r="F13" i="5"/>
  <c r="G3" i="1"/>
  <c r="G4" i="1"/>
  <c r="G6" i="1"/>
  <c r="G8" i="1"/>
  <c r="G10" i="1"/>
  <c r="G11" i="1"/>
  <c r="G13" i="1"/>
  <c r="G15" i="1"/>
  <c r="G16" i="1"/>
  <c r="G18" i="1"/>
  <c r="G20" i="1"/>
  <c r="G21" i="1"/>
  <c r="G23" i="1"/>
  <c r="G24" i="1"/>
  <c r="G26" i="1"/>
  <c r="G28" i="1"/>
  <c r="G29" i="1"/>
  <c r="G31" i="1"/>
  <c r="G32" i="1"/>
  <c r="G34" i="1"/>
  <c r="G36" i="1"/>
  <c r="G37" i="1"/>
  <c r="G39" i="1"/>
  <c r="G40" i="1"/>
  <c r="G42" i="1"/>
  <c r="G44" i="1"/>
  <c r="G45" i="1"/>
  <c r="G47" i="1"/>
  <c r="G48" i="1"/>
  <c r="G50" i="1"/>
  <c r="G52" i="1"/>
  <c r="G58" i="1"/>
  <c r="G86" i="1"/>
  <c r="G87" i="1"/>
  <c r="G89" i="1"/>
  <c r="G91" i="1"/>
  <c r="G93" i="1"/>
  <c r="G94" i="1"/>
  <c r="G96" i="1"/>
  <c r="G97" i="1"/>
  <c r="G99" i="1"/>
  <c r="G101" i="1"/>
  <c r="G104" i="1"/>
  <c r="G105" i="1"/>
  <c r="G107" i="1"/>
  <c r="G109" i="1"/>
  <c r="G111" i="1"/>
  <c r="G113" i="1"/>
  <c r="G114" i="1"/>
  <c r="G116" i="1"/>
  <c r="G118" i="1"/>
  <c r="G119" i="1"/>
  <c r="G121" i="1"/>
  <c r="G123" i="1"/>
  <c r="G125" i="1"/>
  <c r="G126" i="1"/>
  <c r="G128" i="1"/>
  <c r="G130" i="1"/>
  <c r="G131" i="1"/>
  <c r="G133" i="1"/>
  <c r="G135" i="1"/>
  <c r="G136" i="1"/>
  <c r="G138" i="1"/>
  <c r="G140" i="1"/>
  <c r="G143" i="1"/>
  <c r="H5" i="1"/>
  <c r="H7" i="1"/>
  <c r="H9" i="1"/>
  <c r="H12" i="1"/>
  <c r="H14" i="1"/>
  <c r="H17" i="1"/>
  <c r="H19" i="1"/>
  <c r="H22" i="1"/>
  <c r="H25" i="1"/>
  <c r="H27" i="1"/>
  <c r="H30" i="1"/>
  <c r="H33" i="1"/>
  <c r="H35" i="1"/>
  <c r="H38" i="1"/>
  <c r="H41" i="1"/>
  <c r="H43" i="1"/>
  <c r="H46" i="1"/>
  <c r="H49" i="1"/>
  <c r="H51" i="1"/>
  <c r="H53" i="1"/>
  <c r="H54" i="1"/>
  <c r="H55" i="1"/>
  <c r="H56" i="1"/>
  <c r="H57" i="1"/>
  <c r="H59" i="1"/>
  <c r="H60" i="1"/>
  <c r="H61" i="1"/>
  <c r="H62" i="1"/>
  <c r="H63" i="1"/>
  <c r="H64" i="1"/>
  <c r="H65" i="1"/>
  <c r="H66" i="1"/>
  <c r="H67" i="1"/>
  <c r="H68" i="1"/>
  <c r="H69" i="1"/>
  <c r="H70" i="1"/>
  <c r="H71" i="1"/>
  <c r="H72" i="1"/>
  <c r="H73" i="1"/>
  <c r="H74" i="1"/>
  <c r="H75" i="1"/>
  <c r="H76" i="1"/>
  <c r="H77" i="1"/>
  <c r="H79" i="1"/>
  <c r="H80" i="1"/>
  <c r="H81" i="1"/>
  <c r="H82" i="1"/>
  <c r="H83" i="1"/>
  <c r="H84" i="1"/>
  <c r="H85" i="1"/>
  <c r="H88" i="1"/>
  <c r="H90" i="1"/>
  <c r="H92" i="1"/>
  <c r="H95" i="1"/>
  <c r="H98" i="1"/>
  <c r="H100" i="1"/>
  <c r="H103" i="1"/>
  <c r="H106" i="1"/>
  <c r="H108" i="1"/>
  <c r="H110" i="1"/>
  <c r="H112" i="1"/>
  <c r="H115" i="1"/>
  <c r="H117" i="1"/>
  <c r="H120" i="1"/>
  <c r="H122" i="1"/>
  <c r="H124" i="1"/>
  <c r="H127" i="1"/>
  <c r="H132" i="1"/>
  <c r="H134" i="1"/>
  <c r="H137" i="1"/>
  <c r="H139" i="1"/>
  <c r="H141" i="1"/>
  <c r="H142" i="1"/>
  <c r="H144" i="1"/>
  <c r="H145" i="1"/>
  <c r="H146" i="1"/>
  <c r="H237" i="1"/>
  <c r="H241" i="1"/>
  <c r="H245" i="1"/>
  <c r="H249" i="1"/>
  <c r="H253" i="1"/>
  <c r="H257" i="1"/>
  <c r="H261" i="1"/>
  <c r="H263" i="1"/>
  <c r="G263" i="1"/>
  <c r="H268" i="1"/>
  <c r="G268" i="1"/>
  <c r="H271" i="1"/>
  <c r="G271" i="1"/>
  <c r="H276" i="1"/>
  <c r="G276" i="1"/>
  <c r="H279" i="1"/>
  <c r="G279" i="1"/>
  <c r="H284" i="1"/>
  <c r="G284" i="1"/>
  <c r="H292" i="1"/>
  <c r="G292" i="1"/>
  <c r="H347" i="1"/>
  <c r="G347" i="1"/>
  <c r="H352" i="1"/>
  <c r="G352" i="1"/>
  <c r="H355" i="1"/>
  <c r="G355" i="1"/>
  <c r="H360" i="1"/>
  <c r="G360" i="1"/>
  <c r="H363" i="1"/>
  <c r="G363" i="1"/>
  <c r="H368" i="1"/>
  <c r="G368" i="1"/>
  <c r="H371" i="1"/>
  <c r="G371" i="1"/>
  <c r="H376" i="1"/>
  <c r="G376" i="1"/>
  <c r="H379" i="1"/>
  <c r="G379" i="1"/>
  <c r="H384" i="1"/>
  <c r="G384" i="1"/>
  <c r="H387" i="1"/>
  <c r="G387" i="1"/>
  <c r="H392" i="1"/>
  <c r="G392" i="1"/>
  <c r="H395" i="1"/>
  <c r="G395" i="1"/>
  <c r="H400" i="1"/>
  <c r="G400" i="1"/>
  <c r="H455" i="1"/>
  <c r="G455" i="1"/>
  <c r="H460" i="1"/>
  <c r="G460" i="1"/>
  <c r="H463" i="1"/>
  <c r="G463" i="1"/>
  <c r="H467" i="1"/>
  <c r="G467" i="1"/>
  <c r="G472" i="1"/>
  <c r="H475" i="1"/>
  <c r="G475" i="1"/>
  <c r="H331" i="1"/>
  <c r="G331" i="1"/>
  <c r="H428" i="1"/>
  <c r="G428" i="1"/>
  <c r="H431" i="1"/>
  <c r="G431" i="1"/>
  <c r="H436" i="1"/>
  <c r="G436" i="1"/>
  <c r="H439" i="1"/>
  <c r="G439" i="1"/>
  <c r="H444" i="1"/>
  <c r="G444" i="1"/>
  <c r="H447" i="1"/>
  <c r="G447" i="1"/>
  <c r="H452" i="1"/>
  <c r="G452" i="1"/>
  <c r="H296" i="1"/>
  <c r="G296" i="1"/>
  <c r="H299" i="1"/>
  <c r="G299" i="1"/>
  <c r="H304" i="1"/>
  <c r="G304" i="1"/>
  <c r="H307" i="1"/>
  <c r="G307" i="1"/>
  <c r="H312" i="1"/>
  <c r="G312" i="1"/>
  <c r="H315" i="1"/>
  <c r="G315" i="1"/>
  <c r="H320" i="1"/>
  <c r="G320" i="1"/>
  <c r="H323" i="1"/>
  <c r="G323" i="1"/>
  <c r="H328" i="1"/>
  <c r="G328" i="1"/>
  <c r="H336" i="1"/>
  <c r="G336" i="1"/>
  <c r="H339" i="1"/>
  <c r="G339" i="1"/>
  <c r="H344" i="1"/>
  <c r="G344" i="1"/>
  <c r="H420" i="1"/>
  <c r="G420" i="1"/>
  <c r="H423" i="1"/>
  <c r="G423" i="1"/>
  <c r="H264" i="1"/>
  <c r="G264" i="1"/>
  <c r="H267" i="1"/>
  <c r="G267" i="1"/>
  <c r="H272" i="1"/>
  <c r="G272" i="1"/>
  <c r="H275" i="1"/>
  <c r="G275" i="1"/>
  <c r="H280" i="1"/>
  <c r="G280" i="1"/>
  <c r="H283" i="1"/>
  <c r="G283" i="1"/>
  <c r="H288" i="1"/>
  <c r="G288" i="1"/>
  <c r="H291" i="1"/>
  <c r="G291" i="1"/>
  <c r="H348" i="1"/>
  <c r="G348" i="1"/>
  <c r="H351" i="1"/>
  <c r="G351" i="1"/>
  <c r="H356" i="1"/>
  <c r="G356" i="1"/>
  <c r="H359" i="1"/>
  <c r="G359" i="1"/>
  <c r="H364" i="1"/>
  <c r="G364" i="1"/>
  <c r="H367" i="1"/>
  <c r="G367" i="1"/>
  <c r="H372" i="1"/>
  <c r="G372" i="1"/>
  <c r="H375" i="1"/>
  <c r="G375" i="1"/>
  <c r="H380" i="1"/>
  <c r="G380" i="1"/>
  <c r="H383" i="1"/>
  <c r="G383" i="1"/>
  <c r="H388" i="1"/>
  <c r="G388" i="1"/>
  <c r="H391" i="1"/>
  <c r="G391" i="1"/>
  <c r="H396" i="1"/>
  <c r="G396" i="1"/>
  <c r="H399" i="1"/>
  <c r="G399" i="1"/>
  <c r="H456" i="1"/>
  <c r="G456" i="1"/>
  <c r="H459" i="1"/>
  <c r="G459" i="1"/>
  <c r="G464" i="1"/>
  <c r="G468" i="1"/>
  <c r="H471" i="1"/>
  <c r="G471" i="1"/>
  <c r="G476" i="1"/>
  <c r="H238" i="1"/>
  <c r="H242" i="1"/>
  <c r="H246" i="1"/>
  <c r="H250" i="1"/>
  <c r="H254" i="1"/>
  <c r="H258" i="1"/>
  <c r="H262" i="1"/>
  <c r="H295" i="1"/>
  <c r="G295" i="1"/>
  <c r="H300" i="1"/>
  <c r="G300" i="1"/>
  <c r="H303" i="1"/>
  <c r="G303" i="1"/>
  <c r="H308" i="1"/>
  <c r="G308" i="1"/>
  <c r="H311" i="1"/>
  <c r="G311" i="1"/>
  <c r="H316" i="1"/>
  <c r="G316" i="1"/>
  <c r="H319" i="1"/>
  <c r="G319" i="1"/>
  <c r="H324" i="1"/>
  <c r="G324" i="1"/>
  <c r="H327" i="1"/>
  <c r="G327" i="1"/>
  <c r="H332" i="1"/>
  <c r="G332" i="1"/>
  <c r="H335" i="1"/>
  <c r="G335" i="1"/>
  <c r="H340" i="1"/>
  <c r="G340" i="1"/>
  <c r="H343" i="1"/>
  <c r="G343" i="1"/>
  <c r="H404" i="1"/>
  <c r="G404" i="1"/>
  <c r="H412" i="1"/>
  <c r="G412" i="1"/>
  <c r="H416" i="1"/>
  <c r="G416" i="1"/>
  <c r="H419" i="1"/>
  <c r="G419" i="1"/>
  <c r="H424" i="1"/>
  <c r="G424" i="1"/>
  <c r="H427" i="1"/>
  <c r="G427" i="1"/>
  <c r="H432" i="1"/>
  <c r="G432" i="1"/>
  <c r="H435" i="1"/>
  <c r="G435" i="1"/>
  <c r="H440" i="1"/>
  <c r="G440" i="1"/>
  <c r="H443" i="1"/>
  <c r="G443" i="1"/>
  <c r="H448" i="1"/>
  <c r="G448" i="1"/>
  <c r="H451" i="1"/>
  <c r="G451" i="1"/>
  <c r="H266" i="1"/>
  <c r="H270" i="1"/>
  <c r="H274" i="1"/>
  <c r="H278" i="1"/>
  <c r="H282" i="1"/>
  <c r="H290" i="1"/>
  <c r="H294" i="1"/>
  <c r="H298" i="1"/>
  <c r="H302" i="1"/>
  <c r="H306" i="1"/>
  <c r="H310" i="1"/>
  <c r="H314" i="1"/>
  <c r="H318" i="1"/>
  <c r="H322" i="1"/>
  <c r="H326" i="1"/>
  <c r="H330" i="1"/>
  <c r="H334" i="1"/>
  <c r="H338" i="1"/>
  <c r="H342" i="1"/>
  <c r="H346" i="1"/>
  <c r="H350" i="1"/>
  <c r="H354" i="1"/>
  <c r="H358"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3" i="1"/>
  <c r="H517" i="1"/>
  <c r="H521" i="1"/>
  <c r="H527" i="1"/>
  <c r="H531" i="1"/>
  <c r="H535" i="1"/>
  <c r="H539" i="1"/>
  <c r="H543" i="1"/>
  <c r="H547" i="1"/>
  <c r="H551" i="1"/>
  <c r="H555" i="1"/>
  <c r="H559" i="1"/>
  <c r="H562" i="1"/>
  <c r="H566" i="1"/>
  <c r="H570" i="1"/>
  <c r="H577" i="1"/>
  <c r="H581" i="1"/>
  <c r="H585"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2" i="1"/>
  <c r="H516" i="1"/>
  <c r="H520" i="1"/>
  <c r="H526" i="1"/>
  <c r="H530" i="1"/>
  <c r="H534" i="1"/>
  <c r="H538" i="1"/>
  <c r="H542" i="1"/>
  <c r="H546" i="1"/>
  <c r="H550" i="1"/>
  <c r="H554" i="1"/>
  <c r="H558" i="1"/>
  <c r="H565" i="1"/>
  <c r="H569" i="1"/>
  <c r="H573" i="1"/>
  <c r="H576" i="1"/>
  <c r="H580" i="1"/>
  <c r="H584" i="1"/>
  <c r="H464" i="1"/>
  <c r="H468" i="1"/>
  <c r="H472" i="1"/>
  <c r="H476" i="1"/>
  <c r="H480" i="1"/>
  <c r="H484" i="1"/>
  <c r="H488" i="1"/>
  <c r="H492" i="1"/>
  <c r="H496" i="1"/>
  <c r="H500" i="1"/>
  <c r="H504" i="1"/>
  <c r="H508" i="1"/>
  <c r="H511" i="1"/>
  <c r="H515" i="1"/>
  <c r="H519" i="1"/>
  <c r="H525" i="1"/>
  <c r="H529" i="1"/>
  <c r="H533" i="1"/>
  <c r="H537" i="1"/>
  <c r="H541" i="1"/>
  <c r="H545" i="1"/>
  <c r="H549" i="1"/>
  <c r="H553" i="1"/>
  <c r="H557" i="1"/>
  <c r="H564" i="1"/>
  <c r="H568" i="1"/>
  <c r="H572" i="1"/>
  <c r="H575" i="1"/>
  <c r="H579" i="1"/>
  <c r="H583" i="1"/>
  <c r="I1446" i="1"/>
  <c r="I1456" i="1"/>
  <c r="I1478" i="1"/>
  <c r="F50" i="4"/>
  <c r="F299" i="4"/>
  <c r="D298" i="4"/>
  <c r="F311" i="4"/>
  <c r="F351" i="4"/>
  <c r="D350" i="4"/>
  <c r="F363" i="4"/>
  <c r="I1448" i="1"/>
  <c r="I1458" i="1"/>
  <c r="I1463" i="1"/>
  <c r="E6" i="4"/>
  <c r="F139" i="4"/>
  <c r="F252" i="4"/>
  <c r="E298" i="4"/>
  <c r="F644" i="4"/>
  <c r="C638"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F7" i="4"/>
  <c r="F51" i="4"/>
  <c r="F83" i="4"/>
  <c r="F107" i="4"/>
  <c r="D133" i="4"/>
  <c r="D215" i="4"/>
  <c r="F225" i="4"/>
  <c r="F253" i="4"/>
  <c r="D263" i="4"/>
  <c r="F304" i="4"/>
  <c r="F312" i="4"/>
  <c r="F356" i="4"/>
  <c r="F364" i="4"/>
  <c r="E643" i="4"/>
  <c r="D637" i="1" s="1"/>
  <c r="D421" i="4"/>
  <c r="E593" i="4"/>
  <c r="D587" i="1" s="1"/>
  <c r="D625" i="4"/>
  <c r="H307" i="9"/>
  <c r="E176" i="5"/>
  <c r="D42" i="8"/>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H21" i="9"/>
  <c r="G21" i="9"/>
  <c r="D196" i="4"/>
  <c r="F402" i="4"/>
  <c r="F460" i="4"/>
  <c r="D459" i="4"/>
  <c r="E472" i="4"/>
  <c r="D466" i="1" s="1"/>
  <c r="G466" i="1" s="1"/>
  <c r="E484" i="4"/>
  <c r="D478" i="1" s="1"/>
  <c r="G478" i="1" s="1"/>
  <c r="D580" i="4"/>
  <c r="E68" i="5"/>
  <c r="F5" i="6"/>
  <c r="D43" i="8"/>
  <c r="F530" i="4"/>
  <c r="D529" i="4"/>
  <c r="B315" i="9"/>
  <c r="E314" i="9"/>
  <c r="I10" i="3" s="1"/>
  <c r="E163" i="4"/>
  <c r="D159" i="1" s="1"/>
  <c r="D643" i="4"/>
  <c r="F416" i="4"/>
  <c r="F417" i="4"/>
  <c r="D515" i="4"/>
  <c r="D567" i="4"/>
  <c r="F594" i="4"/>
  <c r="D593" i="4"/>
  <c r="G307" i="9"/>
  <c r="F177" i="5"/>
  <c r="D176" i="5"/>
  <c r="D69" i="5"/>
  <c r="F180" i="5"/>
  <c r="F190" i="5"/>
  <c r="D206" i="5"/>
  <c r="D35" i="6"/>
  <c r="D141" i="6" s="1"/>
  <c r="D129" i="6"/>
  <c r="E289" i="9"/>
  <c r="B289" i="9" s="1"/>
  <c r="F10" i="6"/>
  <c r="F94" i="6"/>
  <c r="E22" i="9"/>
  <c r="B22" i="9" s="1"/>
  <c r="B28" i="9"/>
  <c r="E38" i="9"/>
  <c r="B38" i="9" s="1"/>
  <c r="B44" i="9"/>
  <c r="E54" i="9"/>
  <c r="B54" i="9" s="1"/>
  <c r="B60" i="9"/>
  <c r="E309" i="9"/>
  <c r="B309" i="9" s="1"/>
  <c r="E30" i="9"/>
  <c r="B30" i="9" s="1"/>
  <c r="E46" i="9"/>
  <c r="B46" i="9" s="1"/>
  <c r="B52" i="9"/>
  <c r="E62" i="9"/>
  <c r="B6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77" i="9"/>
  <c r="B77" i="9" s="1"/>
  <c r="E85" i="9"/>
  <c r="B85" i="9" s="1"/>
  <c r="E93" i="9"/>
  <c r="B93" i="9" s="1"/>
  <c r="E101" i="9"/>
  <c r="B101" i="9" s="1"/>
  <c r="E109" i="9"/>
  <c r="B109" i="9" s="1"/>
  <c r="E117" i="9"/>
  <c r="B117" i="9" s="1"/>
  <c r="E125" i="9"/>
  <c r="B125" i="9" s="1"/>
  <c r="E133" i="9"/>
  <c r="B133" i="9" s="1"/>
  <c r="E141" i="9"/>
  <c r="B141" i="9" s="1"/>
  <c r="G162" i="9"/>
  <c r="E162" i="9" s="1"/>
  <c r="B162" i="9" s="1"/>
  <c r="E145" i="9"/>
  <c r="B145" i="9" s="1"/>
  <c r="B150" i="9"/>
  <c r="E153" i="9"/>
  <c r="B153" i="9" s="1"/>
  <c r="B158" i="9"/>
  <c r="G161" i="9"/>
  <c r="E161" i="9" s="1"/>
  <c r="B161" i="9" s="1"/>
  <c r="G165" i="9"/>
  <c r="G166" i="9"/>
  <c r="G192" i="9"/>
  <c r="E192" i="9" s="1"/>
  <c r="G164" i="9"/>
  <c r="E164" i="9" s="1"/>
  <c r="B164" i="9" s="1"/>
  <c r="H165" i="9"/>
  <c r="G163" i="9"/>
  <c r="E163" i="9" s="1"/>
  <c r="B163" i="9" s="1"/>
  <c r="G190" i="9"/>
  <c r="E190" i="9" s="1"/>
  <c r="B190" i="9" s="1"/>
  <c r="F215" i="9"/>
  <c r="B215" i="9" s="1"/>
  <c r="F223" i="9"/>
  <c r="B223" i="9" s="1"/>
  <c r="B234" i="9"/>
  <c r="B250" i="9"/>
  <c r="B260" i="9"/>
  <c r="B266" i="9"/>
  <c r="B222" i="9"/>
  <c r="B246" i="9"/>
  <c r="G102" i="1" l="1"/>
  <c r="D6" i="4"/>
  <c r="F6" i="4" s="1"/>
  <c r="F106" i="4"/>
  <c r="G411" i="1"/>
  <c r="E237" i="5"/>
  <c r="I23" i="3" s="1"/>
  <c r="I28" i="3"/>
  <c r="D1435" i="1"/>
  <c r="H1436" i="1"/>
  <c r="G1436" i="1"/>
  <c r="F213" i="9"/>
  <c r="B213" i="9" s="1"/>
  <c r="B192" i="9"/>
  <c r="F258" i="5"/>
  <c r="C1235" i="1"/>
  <c r="G1530" i="1"/>
  <c r="G312" i="9"/>
  <c r="E312" i="9" s="1"/>
  <c r="H1501" i="1"/>
  <c r="G1501" i="1"/>
  <c r="H19" i="9"/>
  <c r="E19" i="9" s="1"/>
  <c r="B19" i="9" s="1"/>
  <c r="G358" i="1"/>
  <c r="E350" i="4"/>
  <c r="H248" i="1"/>
  <c r="E151" i="4"/>
  <c r="I17" i="3" s="1"/>
  <c r="H148" i="1"/>
  <c r="G148" i="1"/>
  <c r="F152" i="4"/>
  <c r="F82" i="4"/>
  <c r="C78" i="1"/>
  <c r="F245" i="5"/>
  <c r="C1222" i="1"/>
  <c r="F238" i="5"/>
  <c r="C1215" i="1"/>
  <c r="D237" i="5"/>
  <c r="E307" i="9"/>
  <c r="B307" i="9" s="1"/>
  <c r="G1124" i="1"/>
  <c r="H1124" i="1"/>
  <c r="I20" i="3"/>
  <c r="D985" i="1"/>
  <c r="D7" i="5"/>
  <c r="F7" i="5" s="1"/>
  <c r="H990" i="1"/>
  <c r="D412" i="4"/>
  <c r="H16" i="3"/>
  <c r="C2" i="1"/>
  <c r="F141" i="6"/>
  <c r="H28" i="3"/>
  <c r="C1435" i="1"/>
  <c r="G317" i="9"/>
  <c r="E317" i="9" s="1"/>
  <c r="E165" i="9"/>
  <c r="B165" i="9" s="1"/>
  <c r="B312" i="9"/>
  <c r="G310" i="9"/>
  <c r="E310" i="9" s="1"/>
  <c r="B310" i="9" s="1"/>
  <c r="F206" i="5"/>
  <c r="C1183" i="1"/>
  <c r="F593" i="4"/>
  <c r="C587" i="1"/>
  <c r="D528" i="4"/>
  <c r="F529" i="4"/>
  <c r="C523" i="1"/>
  <c r="F580" i="4"/>
  <c r="C574" i="1"/>
  <c r="F215" i="4"/>
  <c r="C211" i="1"/>
  <c r="G638" i="1"/>
  <c r="H638" i="1"/>
  <c r="D408" i="4"/>
  <c r="F350" i="4"/>
  <c r="C345" i="1"/>
  <c r="F176" i="5"/>
  <c r="H22" i="3"/>
  <c r="C1153" i="1"/>
  <c r="F625" i="4"/>
  <c r="C619" i="1"/>
  <c r="F263" i="4"/>
  <c r="C259" i="1"/>
  <c r="F133" i="4"/>
  <c r="C129" i="1"/>
  <c r="F129" i="6"/>
  <c r="C1423" i="1"/>
  <c r="F567" i="4"/>
  <c r="C561" i="1"/>
  <c r="F643" i="4"/>
  <c r="C637" i="1"/>
  <c r="I35" i="3"/>
  <c r="C1518" i="1"/>
  <c r="I21" i="3"/>
  <c r="D1046" i="1"/>
  <c r="F196" i="4"/>
  <c r="D151" i="4"/>
  <c r="C192" i="1"/>
  <c r="K1450" i="9"/>
  <c r="G313" i="9"/>
  <c r="E313" i="9" s="1"/>
  <c r="B313" i="9" s="1"/>
  <c r="I34" i="3"/>
  <c r="C1517" i="1"/>
  <c r="E528" i="4"/>
  <c r="H466" i="1"/>
  <c r="E166" i="9"/>
  <c r="B166" i="9" s="1"/>
  <c r="F35" i="6"/>
  <c r="H25" i="3"/>
  <c r="C1329" i="1"/>
  <c r="F69" i="5"/>
  <c r="D68" i="5"/>
  <c r="C1047" i="1"/>
  <c r="F515" i="4"/>
  <c r="C509" i="1"/>
  <c r="G159" i="1"/>
  <c r="H159" i="1"/>
  <c r="E6" i="5"/>
  <c r="F459" i="4"/>
  <c r="C453" i="1"/>
  <c r="E21" i="9"/>
  <c r="I22" i="3"/>
  <c r="D1153" i="1"/>
  <c r="F421" i="4"/>
  <c r="D420" i="4"/>
  <c r="C415" i="1"/>
  <c r="F163" i="4"/>
  <c r="E420" i="4"/>
  <c r="E407" i="4"/>
  <c r="D402" i="1" s="1"/>
  <c r="D293" i="1"/>
  <c r="E412" i="4"/>
  <c r="I16" i="3"/>
  <c r="D2" i="1"/>
  <c r="D407" i="4"/>
  <c r="F298" i="4"/>
  <c r="C293" i="1"/>
  <c r="H478" i="1"/>
  <c r="D1214" i="1" l="1"/>
  <c r="E175" i="5"/>
  <c r="D1152" i="1" s="1"/>
  <c r="H1235" i="1"/>
  <c r="G1235" i="1"/>
  <c r="D345" i="1"/>
  <c r="G345" i="1" s="1"/>
  <c r="E408" i="4"/>
  <c r="D403" i="1" s="1"/>
  <c r="D147" i="1"/>
  <c r="E289" i="4"/>
  <c r="E290" i="4" s="1"/>
  <c r="D286" i="1" s="1"/>
  <c r="G78" i="1"/>
  <c r="H78" i="1"/>
  <c r="G1222" i="1"/>
  <c r="H1222" i="1"/>
  <c r="F237" i="5"/>
  <c r="C1214" i="1"/>
  <c r="H23" i="3"/>
  <c r="G1215" i="1"/>
  <c r="H1215" i="1"/>
  <c r="D175" i="5"/>
  <c r="F175" i="5" s="1"/>
  <c r="D6" i="5"/>
  <c r="F6" i="5" s="1"/>
  <c r="C985" i="1"/>
  <c r="G985" i="1" s="1"/>
  <c r="H20" i="3"/>
  <c r="E635" i="4"/>
  <c r="D629" i="1" s="1"/>
  <c r="D414" i="1"/>
  <c r="B21" i="9"/>
  <c r="E636" i="4"/>
  <c r="D630" i="1" s="1"/>
  <c r="D522" i="1"/>
  <c r="H415" i="1"/>
  <c r="G415" i="1"/>
  <c r="H17" i="3"/>
  <c r="D289" i="4"/>
  <c r="F151" i="4"/>
  <c r="C147" i="1"/>
  <c r="H1518" i="1"/>
  <c r="G1518" i="1"/>
  <c r="H561" i="1"/>
  <c r="G561" i="1"/>
  <c r="G129" i="1"/>
  <c r="H129" i="1"/>
  <c r="H619" i="1"/>
  <c r="G619" i="1"/>
  <c r="C403" i="1"/>
  <c r="H293" i="1"/>
  <c r="G293" i="1"/>
  <c r="F420" i="4"/>
  <c r="D635" i="4"/>
  <c r="C414" i="1"/>
  <c r="D984" i="1"/>
  <c r="G1329" i="1"/>
  <c r="H1329" i="1"/>
  <c r="H9" i="3"/>
  <c r="H574" i="1"/>
  <c r="G574" i="1"/>
  <c r="D636" i="4"/>
  <c r="F528" i="4"/>
  <c r="C522" i="1"/>
  <c r="G587" i="1"/>
  <c r="H587" i="1"/>
  <c r="D639" i="4"/>
  <c r="F412" i="4"/>
  <c r="C407" i="1"/>
  <c r="G1047" i="1"/>
  <c r="H1047" i="1"/>
  <c r="G1153" i="1"/>
  <c r="H1153" i="1"/>
  <c r="E316" i="9"/>
  <c r="B317" i="9"/>
  <c r="G2" i="1"/>
  <c r="H2" i="1"/>
  <c r="F407" i="4"/>
  <c r="C402" i="1"/>
  <c r="E639" i="4"/>
  <c r="D407" i="1"/>
  <c r="H453" i="1"/>
  <c r="G453" i="1"/>
  <c r="F68" i="5"/>
  <c r="H21" i="3"/>
  <c r="C1046" i="1"/>
  <c r="H1517" i="1"/>
  <c r="G1517" i="1"/>
  <c r="H11" i="3"/>
  <c r="H192" i="1"/>
  <c r="G192" i="1"/>
  <c r="G211" i="1"/>
  <c r="H211" i="1"/>
  <c r="H523" i="1"/>
  <c r="G523" i="1"/>
  <c r="H1183" i="1"/>
  <c r="G1183" i="1"/>
  <c r="E311" i="9"/>
  <c r="H1435" i="1"/>
  <c r="G1435" i="1"/>
  <c r="G637" i="1"/>
  <c r="H637" i="1"/>
  <c r="H1423" i="1"/>
  <c r="G1423" i="1"/>
  <c r="G259" i="1"/>
  <c r="H259" i="1"/>
  <c r="H345" i="1"/>
  <c r="H509" i="1"/>
  <c r="G509" i="1"/>
  <c r="H278" i="9" l="1"/>
  <c r="C1152" i="1"/>
  <c r="H1152" i="1" s="1"/>
  <c r="F408" i="4"/>
  <c r="D285" i="1"/>
  <c r="E291" i="4"/>
  <c r="D287" i="1" s="1"/>
  <c r="E413" i="4"/>
  <c r="E414" i="4" s="1"/>
  <c r="D409" i="1" s="1"/>
  <c r="G1214" i="1"/>
  <c r="H1214" i="1"/>
  <c r="G278" i="9"/>
  <c r="H985" i="1"/>
  <c r="G284" i="9"/>
  <c r="E284" i="9" s="1"/>
  <c r="B284" i="9" s="1"/>
  <c r="C984" i="1"/>
  <c r="G984" i="1" s="1"/>
  <c r="E278" i="9"/>
  <c r="H403" i="1"/>
  <c r="G403" i="1"/>
  <c r="H1046" i="1"/>
  <c r="G1046" i="1"/>
  <c r="H402" i="1"/>
  <c r="G402" i="1"/>
  <c r="K3" i="9"/>
  <c r="I9" i="3"/>
  <c r="H147" i="1"/>
  <c r="G147" i="1"/>
  <c r="D633" i="1"/>
  <c r="N3" i="9"/>
  <c r="I11" i="3"/>
  <c r="H522" i="1"/>
  <c r="G522" i="1"/>
  <c r="H414" i="1"/>
  <c r="G414" i="1"/>
  <c r="D413" i="4"/>
  <c r="D291" i="4"/>
  <c r="F289" i="4"/>
  <c r="C285" i="1"/>
  <c r="D290" i="4"/>
  <c r="F639" i="4"/>
  <c r="C633" i="1"/>
  <c r="F635" i="4"/>
  <c r="C629" i="1"/>
  <c r="H407" i="1"/>
  <c r="G407" i="1"/>
  <c r="F636" i="4"/>
  <c r="C630" i="1"/>
  <c r="G1152" i="1" l="1"/>
  <c r="H8" i="3"/>
  <c r="H984" i="1"/>
  <c r="E415" i="4"/>
  <c r="D410" i="1" s="1"/>
  <c r="E640" i="4"/>
  <c r="E642" i="4" s="1"/>
  <c r="D408" i="1"/>
  <c r="E277" i="9"/>
  <c r="B278" i="9"/>
  <c r="H630" i="1"/>
  <c r="G630" i="1"/>
  <c r="F290" i="4"/>
  <c r="C286" i="1"/>
  <c r="D415" i="4"/>
  <c r="D640" i="4"/>
  <c r="F413" i="4"/>
  <c r="C408" i="1"/>
  <c r="D414" i="4"/>
  <c r="H629" i="1"/>
  <c r="G629" i="1"/>
  <c r="H285" i="1"/>
  <c r="G285" i="1"/>
  <c r="G633" i="1"/>
  <c r="H633" i="1"/>
  <c r="F291" i="4"/>
  <c r="C287" i="1"/>
  <c r="I8" i="3" l="1"/>
  <c r="M3" i="9"/>
  <c r="E641" i="4"/>
  <c r="E645" i="4" s="1"/>
  <c r="D634" i="1"/>
  <c r="H287" i="1"/>
  <c r="G287" i="1"/>
  <c r="H408" i="1"/>
  <c r="G408" i="1"/>
  <c r="H286" i="1"/>
  <c r="G286" i="1"/>
  <c r="D635" i="1"/>
  <c r="D642" i="4"/>
  <c r="F640" i="4"/>
  <c r="C634" i="1"/>
  <c r="D641" i="4"/>
  <c r="D636" i="1"/>
  <c r="F414" i="4"/>
  <c r="C409" i="1"/>
  <c r="F415" i="4"/>
  <c r="C410" i="1"/>
  <c r="E646" i="4" l="1"/>
  <c r="D640" i="1" s="1"/>
  <c r="H409" i="1"/>
  <c r="G409" i="1"/>
  <c r="F641" i="4"/>
  <c r="D645" i="4"/>
  <c r="C635" i="1"/>
  <c r="I18" i="3"/>
  <c r="D639" i="1"/>
  <c r="H634" i="1"/>
  <c r="G634" i="1"/>
  <c r="H410" i="1"/>
  <c r="G410" i="1"/>
  <c r="I19" i="3"/>
  <c r="D646" i="4"/>
  <c r="G276" i="9" s="1"/>
  <c r="E276" i="9" s="1"/>
  <c r="B276" i="9" s="1"/>
  <c r="F642" i="4"/>
  <c r="C636" i="1"/>
  <c r="F645" i="4" l="1"/>
  <c r="H18" i="3"/>
  <c r="C639" i="1"/>
  <c r="F646" i="4"/>
  <c r="H19" i="3"/>
  <c r="C640" i="1"/>
  <c r="H636" i="1"/>
  <c r="G636" i="1"/>
  <c r="H635" i="1"/>
  <c r="G635" i="1"/>
  <c r="H7" i="3"/>
  <c r="J3" i="9" l="1"/>
  <c r="G640" i="1"/>
  <c r="H640" i="1"/>
  <c r="H639" i="1"/>
  <c r="G639" i="1"/>
  <c r="G274" i="9" l="1"/>
  <c r="M272" i="9"/>
  <c r="L272" i="9"/>
  <c r="H274" i="9"/>
  <c r="H18" i="9"/>
  <c r="G18" i="9"/>
  <c r="J10" i="9"/>
  <c r="K9" i="9"/>
  <c r="J17" i="9"/>
  <c r="M16" i="9"/>
  <c r="H15" i="9"/>
  <c r="M15" i="9"/>
  <c r="I6" i="9"/>
  <c r="K12" i="9"/>
  <c r="I11" i="9"/>
  <c r="I9" i="9"/>
  <c r="K8" i="9"/>
  <c r="J13" i="9"/>
  <c r="K13" i="9"/>
  <c r="J9" i="9"/>
  <c r="G16" i="9"/>
  <c r="J11" i="9"/>
  <c r="H16" i="9"/>
  <c r="L15" i="9"/>
  <c r="F15" i="9" s="1"/>
  <c r="K6" i="9"/>
  <c r="I5" i="9"/>
  <c r="K11" i="9"/>
  <c r="J12" i="9"/>
  <c r="I17" i="9"/>
  <c r="K5" i="9"/>
  <c r="J7" i="9"/>
  <c r="G15" i="9"/>
  <c r="G17" i="9"/>
  <c r="I8" i="9"/>
  <c r="K7" i="9"/>
  <c r="I7" i="9"/>
  <c r="K10" i="9"/>
  <c r="J6" i="9"/>
  <c r="H17" i="9"/>
  <c r="L16" i="9"/>
  <c r="I12" i="9"/>
  <c r="J5" i="9"/>
  <c r="J8" i="9"/>
  <c r="I13" i="9"/>
  <c r="E18" i="9" l="1"/>
  <c r="B18" i="9" s="1"/>
  <c r="E10" i="9"/>
  <c r="B10" i="9" s="1"/>
  <c r="E8" i="9"/>
  <c r="B8" i="9" s="1"/>
  <c r="E13" i="9"/>
  <c r="B13" i="9" s="1"/>
  <c r="F16" i="9"/>
  <c r="F14" i="9" s="1"/>
  <c r="E7" i="9"/>
  <c r="B7" i="9" s="1"/>
  <c r="E15" i="9"/>
  <c r="E9" i="9"/>
  <c r="B9" i="9" s="1"/>
  <c r="E11" i="9"/>
  <c r="B11" i="9" s="1"/>
  <c r="F272" i="9"/>
  <c r="E5" i="9"/>
  <c r="E12" i="9"/>
  <c r="B12" i="9" s="1"/>
  <c r="E17" i="9"/>
  <c r="B17" i="9" s="1"/>
  <c r="E16" i="9"/>
  <c r="E6" i="9"/>
  <c r="B6" i="9" s="1"/>
  <c r="E274" i="9"/>
  <c r="B274" i="9" l="1"/>
  <c r="E20" i="9"/>
  <c r="I7" i="3" s="1"/>
  <c r="E4" i="9"/>
  <c r="B5" i="9"/>
  <c r="B16" i="9"/>
  <c r="B272" i="9"/>
  <c r="F20" i="9"/>
  <c r="F3" i="9"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<sst xmlns="http://schemas.openxmlformats.org/spreadsheetml/2006/main" count="4369" uniqueCount="3421">
  <si>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</si>
  <si>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</si>
  <si>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</si>
  <si>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</si>
  <si>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</si>
  <si>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</si>
  <si>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</si>
  <si>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</si>
  <si>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</si>
  <si>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</si>
  <si>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</si>
  <si>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</si>
  <si>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</si>
  <si>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</si>
  <si>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</si>
  <si>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</si>
  <si>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</si>
  <si>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</si>
  <si>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</si>
  <si>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</si>
  <si>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</si>
  <si>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</si>
  <si>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</si>
  <si>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</si>
  <si>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</si>
  <si>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</si>
  <si>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</si>
  <si>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</si>
  <si>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</si>
  <si>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</si>
  <si>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</si>
  <si>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BRDA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</si>
  <si>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</si>
  <si>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</si>
  <si>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</si>
  <si>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</si>
  <si>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</si>
  <si>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</si>
  <si>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</si>
  <si>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</si>
  <si>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</si>
  <si>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</si>
  <si>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</si>
  <si>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</si>
  <si>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</si>
  <si>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</si>
  <si>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</si>
  <si>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</si>
  <si>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</si>
  <si>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13359 - OSNOVNA ŠKOLA BRDA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</si>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</sst>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1384830.9600000002</v>
      </c>
      <c r="D2" s="6">
        <f>'PR-RAS'!E6</f>
        <v>1668307.4000000001</v>
      </c>
      <c r="E2" s="6">
        <v>0</v>
      </c>
      <c r="F2" s="6">
        <v>0</v>
      </c>
      <c r="G2" s="7">
        <f t="shared" ref="G2:G264" si="0">(B2/1000)*(C2*1+D2*2)</f>
        <v>4721.4457600000005</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1109297.81</v>
      </c>
      <c r="D46" s="1">
        <f>'PR-RAS'!E50</f>
        <v>1330251.1900000002</v>
      </c>
      <c r="E46" s="1">
        <v>0</v>
      </c>
      <c r="F46" s="1">
        <v>0</v>
      </c>
      <c r="G46" s="2">
        <f t="shared" si="0"/>
        <v>169641.00855</v>
      </c>
      <c r="H46" s="2">
        <f t="shared" si="1"/>
        <v>0.38000000012107193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48.08</v>
      </c>
      <c r="E58" s="1">
        <v>0</v>
      </c>
      <c r="F58" s="1">
        <v>0</v>
      </c>
      <c r="G58" s="2">
        <f t="shared" si="0"/>
        <v>5.4811199999999998</v>
      </c>
      <c r="H58" s="2">
        <f t="shared" si="1"/>
        <v>7.9999999999998295E-2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48.08</v>
      </c>
      <c r="E59" s="1">
        <v>0</v>
      </c>
      <c r="F59" s="1">
        <v>0</v>
      </c>
      <c r="G59" s="2">
        <f t="shared" si="0"/>
        <v>5.57728</v>
      </c>
      <c r="H59" s="2">
        <f t="shared" si="1"/>
        <v>7.9999999999998295E-2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1109297.81</v>
      </c>
      <c r="D64" s="1">
        <f>'PR-RAS'!E68</f>
        <v>1330203.1100000001</v>
      </c>
      <c r="E64" s="1">
        <v>0</v>
      </c>
      <c r="F64" s="1">
        <v>0</v>
      </c>
      <c r="G64" s="2">
        <f t="shared" si="0"/>
        <v>237491.35389000003</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1104889.2</v>
      </c>
      <c r="D65" s="1">
        <f>'PR-RAS'!E69</f>
        <v>1325849.81</v>
      </c>
      <c r="E65" s="1">
        <v>0</v>
      </c>
      <c r="F65" s="1">
        <v>0</v>
      </c>
      <c r="G65" s="2">
        <f t="shared" si="0"/>
        <v>240421.68448000003</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4408.6099999999997</v>
      </c>
      <c r="D66" s="1">
        <f>'PR-RAS'!E70</f>
        <v>4353.3</v>
      </c>
      <c r="E66" s="1">
        <v>0</v>
      </c>
      <c r="F66" s="1">
        <v>0</v>
      </c>
      <c r="G66" s="2">
        <f t="shared" si="0"/>
        <v>852.48865000000001</v>
      </c>
      <c r="H66" s="2">
        <f t="shared" si="1"/>
        <v>0.69000000000050932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10.069999999999999</v>
      </c>
      <c r="D78" s="1">
        <f>'PR-RAS'!E82</f>
        <v>0</v>
      </c>
      <c r="E78" s="1">
        <v>0</v>
      </c>
      <c r="F78" s="1">
        <v>0</v>
      </c>
      <c r="G78" s="2">
        <f t="shared" si="0"/>
        <v>0.77538999999999991</v>
      </c>
      <c r="H78" s="2">
        <f t="shared" si="1"/>
        <v>6.9999999999998508E-2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10.039999999999999</v>
      </c>
      <c r="D94" s="1">
        <f>'PR-RAS'!E98</f>
        <v>0</v>
      </c>
      <c r="E94" s="1">
        <v>0</v>
      </c>
      <c r="F94" s="1">
        <v>0</v>
      </c>
      <c r="G94" s="2">
        <f t="shared" si="0"/>
        <v>0.93371999999999988</v>
      </c>
      <c r="H94" s="2">
        <f t="shared" si="1"/>
        <v>3.9999999999999147E-2</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10.039999999999999</v>
      </c>
      <c r="D96" s="1">
        <f>'PR-RAS'!E100</f>
        <v>0</v>
      </c>
      <c r="E96" s="1">
        <v>0</v>
      </c>
      <c r="F96" s="1">
        <v>0</v>
      </c>
      <c r="G96" s="2">
        <f t="shared" si="0"/>
        <v>0.95379999999999998</v>
      </c>
      <c r="H96" s="2">
        <f t="shared" si="1"/>
        <v>3.9999999999999147E-2</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56697.08</v>
      </c>
      <c r="D102" s="1">
        <f>'PR-RAS'!E106</f>
        <v>54951.6</v>
      </c>
      <c r="E102" s="1">
        <v>0</v>
      </c>
      <c r="F102" s="1">
        <v>0</v>
      </c>
      <c r="G102" s="2">
        <f t="shared" si="0"/>
        <v>16826.628280000001</v>
      </c>
      <c r="H102" s="2">
        <f t="shared" si="1"/>
        <v>0.48000000000320142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56697.08</v>
      </c>
      <c r="D108" s="1">
        <f>'PR-RAS'!E112</f>
        <v>54951.6</v>
      </c>
      <c r="E108" s="1">
        <v>0</v>
      </c>
      <c r="F108" s="1">
        <v>0</v>
      </c>
      <c r="G108" s="2">
        <f t="shared" si="0"/>
        <v>17826.229960000001</v>
      </c>
      <c r="H108" s="2">
        <f t="shared" si="1"/>
        <v>0.48000000000320142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56697.08</v>
      </c>
      <c r="D113" s="1">
        <f>'PR-RAS'!E117</f>
        <v>54951.6</v>
      </c>
      <c r="E113" s="1">
        <v>0</v>
      </c>
      <c r="F113" s="1">
        <v>0</v>
      </c>
      <c r="G113" s="2">
        <f t="shared" si="0"/>
        <v>18659.231360000002</v>
      </c>
      <c r="H113" s="2">
        <f t="shared" si="1"/>
        <v>0.48000000000320142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11727.869999999999</v>
      </c>
      <c r="D120" s="1">
        <f>'PR-RAS'!E124</f>
        <v>11899.66</v>
      </c>
      <c r="E120" s="1">
        <v>0</v>
      </c>
      <c r="F120" s="1">
        <v>0</v>
      </c>
      <c r="G120" s="2">
        <f t="shared" si="0"/>
        <v>4227.7356099999997</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8753.06</v>
      </c>
      <c r="D121" s="1">
        <f>'PR-RAS'!E125</f>
        <v>8362.73</v>
      </c>
      <c r="E121" s="1">
        <v>0</v>
      </c>
      <c r="F121" s="1">
        <v>0</v>
      </c>
      <c r="G121" s="2">
        <f t="shared" si="0"/>
        <v>3057.4223999999995</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232.26</v>
      </c>
      <c r="D122" s="1">
        <f>'PR-RAS'!E126</f>
        <v>134.4</v>
      </c>
      <c r="E122" s="1">
        <v>0</v>
      </c>
      <c r="F122" s="1">
        <v>0</v>
      </c>
      <c r="G122" s="2">
        <f t="shared" si="0"/>
        <v>60.628259999999997</v>
      </c>
      <c r="H122" s="2">
        <f t="shared" si="1"/>
        <v>0.65999999999999659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8520.7999999999993</v>
      </c>
      <c r="D123" s="1">
        <f>'PR-RAS'!E127</f>
        <v>8228.33</v>
      </c>
      <c r="E123" s="1">
        <v>0</v>
      </c>
      <c r="F123" s="1">
        <v>0</v>
      </c>
      <c r="G123" s="2">
        <f t="shared" si="0"/>
        <v>3047.2501199999997</v>
      </c>
      <c r="H123" s="2">
        <f t="shared" si="1"/>
        <v>0.53000000000065484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2974.81</v>
      </c>
      <c r="D124" s="1">
        <f>'PR-RAS'!E128</f>
        <v>3536.93</v>
      </c>
      <c r="E124" s="1">
        <v>0</v>
      </c>
      <c r="F124" s="1">
        <v>0</v>
      </c>
      <c r="G124" s="2">
        <f t="shared" si="0"/>
        <v>1235.98641</v>
      </c>
      <c r="H124" s="2">
        <f t="shared" si="1"/>
        <v>0.26000000000021828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782.4</v>
      </c>
      <c r="D125" s="1">
        <f>'PR-RAS'!E129</f>
        <v>2435.83</v>
      </c>
      <c r="E125" s="1">
        <v>0</v>
      </c>
      <c r="F125" s="1">
        <v>0</v>
      </c>
      <c r="G125" s="2">
        <f t="shared" si="0"/>
        <v>701.10343999999998</v>
      </c>
      <c r="H125" s="2">
        <f t="shared" si="1"/>
        <v>0.57000000000005002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2192.41</v>
      </c>
      <c r="D126" s="1">
        <f>'PR-RAS'!E130</f>
        <v>1101.0999999999999</v>
      </c>
      <c r="E126" s="1">
        <v>0</v>
      </c>
      <c r="F126" s="1">
        <v>0</v>
      </c>
      <c r="G126" s="2">
        <f t="shared" si="0"/>
        <v>549.32624999999996</v>
      </c>
      <c r="H126" s="2">
        <f t="shared" si="1"/>
        <v>0.50999999999976353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206852.69</v>
      </c>
      <c r="D129" s="1">
        <f>'PR-RAS'!E133</f>
        <v>271204.95</v>
      </c>
      <c r="E129" s="1">
        <v>0</v>
      </c>
      <c r="F129" s="1">
        <v>0</v>
      </c>
      <c r="G129" s="2">
        <f t="shared" si="0"/>
        <v>95905.611520000006</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206852.69</v>
      </c>
      <c r="D130" s="1">
        <f>'PR-RAS'!E134</f>
        <v>271204.95</v>
      </c>
      <c r="E130" s="1">
        <v>0</v>
      </c>
      <c r="F130" s="1">
        <v>0</v>
      </c>
      <c r="G130" s="2">
        <f t="shared" si="0"/>
        <v>96654.874110000019</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186703.77</v>
      </c>
      <c r="D131" s="1">
        <f>'PR-RAS'!E135</f>
        <v>238189.54</v>
      </c>
      <c r="E131" s="1">
        <v>0</v>
      </c>
      <c r="F131" s="1">
        <v>0</v>
      </c>
      <c r="G131" s="2">
        <f t="shared" si="0"/>
        <v>86200.770499999999</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20148.919999999998</v>
      </c>
      <c r="D132" s="1">
        <f>'PR-RAS'!E136</f>
        <v>33015.410000000003</v>
      </c>
      <c r="E132" s="1">
        <v>0</v>
      </c>
      <c r="F132" s="1">
        <v>0</v>
      </c>
      <c r="G132" s="2">
        <f t="shared" si="0"/>
        <v>11289.545940000002</v>
      </c>
      <c r="H132" s="2">
        <f t="shared" si="1"/>
        <v>0.49000000000523869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245.44</v>
      </c>
      <c r="D135" s="1">
        <f>'PR-RAS'!E139</f>
        <v>0</v>
      </c>
      <c r="E135" s="1">
        <v>0</v>
      </c>
      <c r="F135" s="1">
        <v>0</v>
      </c>
      <c r="G135" s="2">
        <f t="shared" si="0"/>
        <v>32.888960000000004</v>
      </c>
      <c r="H135" s="2">
        <f t="shared" si="1"/>
        <v>0.43999999999999773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245.44</v>
      </c>
      <c r="D146" s="1">
        <f>'PR-RAS'!E150</f>
        <v>0</v>
      </c>
      <c r="E146" s="1">
        <v>0</v>
      </c>
      <c r="F146" s="1">
        <v>0</v>
      </c>
      <c r="G146" s="2">
        <f t="shared" si="0"/>
        <v>35.588799999999999</v>
      </c>
      <c r="H146" s="2">
        <f t="shared" si="1"/>
        <v>0.43999999999999773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1350740.4999999998</v>
      </c>
      <c r="D147" s="1">
        <f>'PR-RAS'!E151</f>
        <v>1640981.4899999998</v>
      </c>
      <c r="E147" s="1">
        <v>0</v>
      </c>
      <c r="F147" s="1">
        <v>0</v>
      </c>
      <c r="G147" s="2">
        <f t="shared" si="0"/>
        <v>676374.70807999989</v>
      </c>
      <c r="H147" s="2">
        <f t="shared" si="1"/>
        <v>0.98999999999068677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1162575.8899999999</v>
      </c>
      <c r="D148" s="1">
        <f>'PR-RAS'!E152</f>
        <v>1347034.99</v>
      </c>
      <c r="E148" s="1">
        <v>0</v>
      </c>
      <c r="F148" s="1">
        <v>0</v>
      </c>
      <c r="G148" s="2">
        <f t="shared" si="0"/>
        <v>566926.94288999995</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957123.9</v>
      </c>
      <c r="D149" s="1">
        <f>'PR-RAS'!E153</f>
        <v>1098801.8900000001</v>
      </c>
      <c r="E149" s="1">
        <v>0</v>
      </c>
      <c r="F149" s="1">
        <v>0</v>
      </c>
      <c r="G149" s="2">
        <f t="shared" si="0"/>
        <v>466899.69663999998</v>
      </c>
      <c r="H149" s="2">
        <f t="shared" si="1"/>
        <v>0.20999999984633178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952791.56</v>
      </c>
      <c r="D150" s="1">
        <f>'PR-RAS'!E154</f>
        <v>1095107.43</v>
      </c>
      <c r="E150" s="1">
        <v>0</v>
      </c>
      <c r="F150" s="1">
        <v>0</v>
      </c>
      <c r="G150" s="2">
        <f t="shared" si="0"/>
        <v>468307.95657999994</v>
      </c>
      <c r="H150" s="2">
        <f t="shared" si="1"/>
        <v>0.86999999987892807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647.69000000000005</v>
      </c>
      <c r="D152" s="1">
        <f>'PR-RAS'!E156</f>
        <v>505.86</v>
      </c>
      <c r="E152" s="1">
        <v>0</v>
      </c>
      <c r="F152" s="1">
        <v>0</v>
      </c>
      <c r="G152" s="2">
        <f t="shared" si="0"/>
        <v>250.57091</v>
      </c>
      <c r="H152" s="2">
        <f t="shared" si="1"/>
        <v>0.44999999999993179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3684.65</v>
      </c>
      <c r="D153" s="1">
        <f>'PR-RAS'!E157</f>
        <v>3188.6</v>
      </c>
      <c r="E153" s="1">
        <v>0</v>
      </c>
      <c r="F153" s="1">
        <v>0</v>
      </c>
      <c r="G153" s="2">
        <f t="shared" si="0"/>
        <v>1529.4012</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47492.56</v>
      </c>
      <c r="D154" s="1">
        <f>'PR-RAS'!E158</f>
        <v>66944.94</v>
      </c>
      <c r="E154" s="1">
        <v>0</v>
      </c>
      <c r="F154" s="1">
        <v>0</v>
      </c>
      <c r="G154" s="2">
        <f t="shared" si="0"/>
        <v>27751.513319999998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157959.43</v>
      </c>
      <c r="D155" s="1">
        <f>'PR-RAS'!E159</f>
        <v>181288.16</v>
      </c>
      <c r="E155" s="1">
        <v>0</v>
      </c>
      <c r="F155" s="1">
        <v>0</v>
      </c>
      <c r="G155" s="2">
        <f t="shared" si="0"/>
        <v>80162.505499999999</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157819.94</v>
      </c>
      <c r="D157" s="1">
        <f>'PR-RAS'!E161</f>
        <v>181231.56</v>
      </c>
      <c r="E157" s="1">
        <v>0</v>
      </c>
      <c r="F157" s="1">
        <v>0</v>
      </c>
      <c r="G157" s="2">
        <f t="shared" si="0"/>
        <v>81164.157359999997</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139.49</v>
      </c>
      <c r="D158" s="1">
        <f>'PR-RAS'!E162</f>
        <v>56.6</v>
      </c>
      <c r="E158" s="1">
        <v>0</v>
      </c>
      <c r="F158" s="1">
        <v>0</v>
      </c>
      <c r="G158" s="2">
        <f t="shared" si="0"/>
        <v>39.672330000000002</v>
      </c>
      <c r="H158" s="2">
        <f t="shared" si="1"/>
        <v>0.89000000000000767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144517.24</v>
      </c>
      <c r="D159" s="1">
        <f>'PR-RAS'!E163</f>
        <v>251579.11999999997</v>
      </c>
      <c r="E159" s="1">
        <v>0</v>
      </c>
      <c r="F159" s="1">
        <v>0</v>
      </c>
      <c r="G159" s="2">
        <f t="shared" si="0"/>
        <v>102332.72584</v>
      </c>
      <c r="H159" s="2">
        <f t="shared" si="1"/>
        <v>0.35999999995692633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22925.34</v>
      </c>
      <c r="D160" s="1">
        <f>'PR-RAS'!E164</f>
        <v>21214.81</v>
      </c>
      <c r="E160" s="1">
        <v>0</v>
      </c>
      <c r="F160" s="1">
        <v>0</v>
      </c>
      <c r="G160" s="2">
        <f t="shared" si="0"/>
        <v>10391.43864</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4236.51</v>
      </c>
      <c r="D161" s="1">
        <f>'PR-RAS'!E165</f>
        <v>4141.1000000000004</v>
      </c>
      <c r="E161" s="1">
        <v>0</v>
      </c>
      <c r="F161" s="1">
        <v>0</v>
      </c>
      <c r="G161" s="2">
        <f t="shared" si="0"/>
        <v>2002.9936000000002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17812.07</v>
      </c>
      <c r="D162" s="1">
        <f>'PR-RAS'!E166</f>
        <v>16175.92</v>
      </c>
      <c r="E162" s="1">
        <v>0</v>
      </c>
      <c r="F162" s="1">
        <v>0</v>
      </c>
      <c r="G162" s="2">
        <f t="shared" si="0"/>
        <v>8076.3895100000009</v>
      </c>
      <c r="H162" s="2">
        <f t="shared" si="1"/>
        <v>0.1499999999996362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743.51</v>
      </c>
      <c r="D163" s="1">
        <f>'PR-RAS'!E167</f>
        <v>764.59</v>
      </c>
      <c r="E163" s="1">
        <v>0</v>
      </c>
      <c r="F163" s="1">
        <v>0</v>
      </c>
      <c r="G163" s="2">
        <f t="shared" si="0"/>
        <v>368.17578000000003</v>
      </c>
      <c r="H163" s="2">
        <f t="shared" si="1"/>
        <v>0.89999999999997726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133.25</v>
      </c>
      <c r="D164" s="1">
        <f>'PR-RAS'!E168</f>
        <v>133.19999999999999</v>
      </c>
      <c r="E164" s="1">
        <v>0</v>
      </c>
      <c r="F164" s="1">
        <v>0</v>
      </c>
      <c r="G164" s="2">
        <f t="shared" si="0"/>
        <v>65.142949999999999</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65140.109999999993</v>
      </c>
      <c r="D165" s="1">
        <f>'PR-RAS'!E169</f>
        <v>161005.09</v>
      </c>
      <c r="E165" s="1">
        <v>0</v>
      </c>
      <c r="F165" s="1">
        <v>0</v>
      </c>
      <c r="G165" s="2">
        <f t="shared" si="0"/>
        <v>63492.647559999998</v>
      </c>
      <c r="H165" s="2">
        <f t="shared" si="1"/>
        <v>0.19999999998981366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11086.34</v>
      </c>
      <c r="D166" s="1">
        <f>'PR-RAS'!E170</f>
        <v>10942.23</v>
      </c>
      <c r="E166" s="1">
        <v>0</v>
      </c>
      <c r="F166" s="1">
        <v>0</v>
      </c>
      <c r="G166" s="2">
        <f t="shared" si="0"/>
        <v>5440.1820000000007</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24789.17</v>
      </c>
      <c r="D167" s="1">
        <f>'PR-RAS'!E171</f>
        <v>111146.35</v>
      </c>
      <c r="E167" s="1">
        <v>0</v>
      </c>
      <c r="F167" s="1">
        <v>0</v>
      </c>
      <c r="G167" s="2">
        <f t="shared" si="0"/>
        <v>41015.59042</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22152.880000000001</v>
      </c>
      <c r="D168" s="1">
        <f>'PR-RAS'!E172</f>
        <v>31197.45</v>
      </c>
      <c r="E168" s="1">
        <v>0</v>
      </c>
      <c r="F168" s="1">
        <v>0</v>
      </c>
      <c r="G168" s="2">
        <f t="shared" si="0"/>
        <v>14119.47926</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4337.74</v>
      </c>
      <c r="D169" s="1">
        <f>'PR-RAS'!E173</f>
        <v>2529.4299999999998</v>
      </c>
      <c r="E169" s="1">
        <v>0</v>
      </c>
      <c r="F169" s="1">
        <v>0</v>
      </c>
      <c r="G169" s="2">
        <f t="shared" si="0"/>
        <v>1578.6288</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2675.52</v>
      </c>
      <c r="D170" s="1">
        <f>'PR-RAS'!E174</f>
        <v>4580.25</v>
      </c>
      <c r="E170" s="1">
        <v>0</v>
      </c>
      <c r="F170" s="1">
        <v>0</v>
      </c>
      <c r="G170" s="2">
        <f t="shared" si="0"/>
        <v>2000.2873800000002</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98.46</v>
      </c>
      <c r="D172" s="1">
        <f>'PR-RAS'!E176</f>
        <v>609.38</v>
      </c>
      <c r="E172" s="1">
        <v>0</v>
      </c>
      <c r="F172" s="1">
        <v>0</v>
      </c>
      <c r="G172" s="2">
        <f t="shared" si="0"/>
        <v>225.24462000000003</v>
      </c>
      <c r="H172" s="2">
        <f t="shared" si="1"/>
        <v>0.8399999999999892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45822.249999999993</v>
      </c>
      <c r="D173" s="1">
        <f>'PR-RAS'!E177</f>
        <v>61359.14</v>
      </c>
      <c r="E173" s="1">
        <v>0</v>
      </c>
      <c r="F173" s="1">
        <v>0</v>
      </c>
      <c r="G173" s="2">
        <f t="shared" si="0"/>
        <v>28988.971159999997</v>
      </c>
      <c r="H173" s="2">
        <f t="shared" si="1"/>
        <v>0.38999999999214197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2169.16</v>
      </c>
      <c r="D174" s="1">
        <f>'PR-RAS'!E178</f>
        <v>2232.44</v>
      </c>
      <c r="E174" s="1">
        <v>0</v>
      </c>
      <c r="F174" s="1">
        <v>0</v>
      </c>
      <c r="G174" s="2">
        <f t="shared" si="0"/>
        <v>1147.6889199999998</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22806.21</v>
      </c>
      <c r="D175" s="1">
        <f>'PR-RAS'!E179</f>
        <v>33609.440000000002</v>
      </c>
      <c r="E175" s="1">
        <v>0</v>
      </c>
      <c r="F175" s="1">
        <v>0</v>
      </c>
      <c r="G175" s="2">
        <f t="shared" si="0"/>
        <v>15664.365659999998</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1016.03</v>
      </c>
      <c r="D176" s="1">
        <f>'PR-RAS'!E180</f>
        <v>449.99</v>
      </c>
      <c r="E176" s="1">
        <v>0</v>
      </c>
      <c r="F176" s="1">
        <v>0</v>
      </c>
      <c r="G176" s="2">
        <f t="shared" si="0"/>
        <v>335.30174999999997</v>
      </c>
      <c r="H176" s="2">
        <f t="shared" si="1"/>
        <v>3.999999999996362E-2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6315.22</v>
      </c>
      <c r="D177" s="1">
        <f>'PR-RAS'!E181</f>
        <v>5605.18</v>
      </c>
      <c r="E177" s="1">
        <v>0</v>
      </c>
      <c r="F177" s="1">
        <v>0</v>
      </c>
      <c r="G177" s="2">
        <f t="shared" si="0"/>
        <v>3084.5020800000002</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820.08</v>
      </c>
      <c r="D178" s="1">
        <f>'PR-RAS'!E182</f>
        <v>960.5</v>
      </c>
      <c r="E178" s="1">
        <v>0</v>
      </c>
      <c r="F178" s="1">
        <v>0</v>
      </c>
      <c r="G178" s="2">
        <f t="shared" si="0"/>
        <v>485.17115999999999</v>
      </c>
      <c r="H178" s="2">
        <f t="shared" si="1"/>
        <v>0.58000000000004093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2406.9299999999998</v>
      </c>
      <c r="D179" s="1">
        <f>'PR-RAS'!E183</f>
        <v>5596.43</v>
      </c>
      <c r="E179" s="1">
        <v>0</v>
      </c>
      <c r="F179" s="1">
        <v>0</v>
      </c>
      <c r="G179" s="2">
        <f t="shared" si="0"/>
        <v>2420.76262</v>
      </c>
      <c r="H179" s="2">
        <f t="shared" si="1"/>
        <v>0.50000000000045475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2501.2800000000002</v>
      </c>
      <c r="D180" s="1">
        <f>'PR-RAS'!E184</f>
        <v>1915.95</v>
      </c>
      <c r="E180" s="1">
        <v>0</v>
      </c>
      <c r="F180" s="1">
        <v>0</v>
      </c>
      <c r="G180" s="2">
        <f t="shared" si="0"/>
        <v>1133.63922</v>
      </c>
      <c r="H180" s="2">
        <f t="shared" si="1"/>
        <v>0.33000000000015461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4766.41</v>
      </c>
      <c r="D181" s="1">
        <f>'PR-RAS'!E185</f>
        <v>6281.94</v>
      </c>
      <c r="E181" s="1">
        <v>0</v>
      </c>
      <c r="F181" s="1">
        <v>0</v>
      </c>
      <c r="G181" s="2">
        <f t="shared" si="0"/>
        <v>3119.4522000000002</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3020.93</v>
      </c>
      <c r="D182" s="1">
        <f>'PR-RAS'!E186</f>
        <v>4707.2700000000004</v>
      </c>
      <c r="E182" s="1">
        <v>0</v>
      </c>
      <c r="F182" s="1">
        <v>0</v>
      </c>
      <c r="G182" s="2">
        <f t="shared" si="0"/>
        <v>2250.8200700000002</v>
      </c>
      <c r="H182" s="2">
        <f t="shared" si="1"/>
        <v>0.34000000000060027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10629.54</v>
      </c>
      <c r="D184" s="1">
        <f>'PR-RAS'!E188</f>
        <v>8000.08</v>
      </c>
      <c r="E184" s="1">
        <v>0</v>
      </c>
      <c r="F184" s="1">
        <v>0</v>
      </c>
      <c r="G184" s="2">
        <f t="shared" si="0"/>
        <v>4873.2350999999999</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45.13</v>
      </c>
      <c r="D185" s="1">
        <f>'PR-RAS'!E189</f>
        <v>50</v>
      </c>
      <c r="E185" s="1">
        <v>0</v>
      </c>
      <c r="F185" s="1">
        <v>0</v>
      </c>
      <c r="G185" s="2">
        <f t="shared" si="0"/>
        <v>26.70392</v>
      </c>
      <c r="H185" s="2">
        <f t="shared" si="1"/>
        <v>0.13000000000000256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291.44</v>
      </c>
      <c r="D187" s="1">
        <f>'PR-RAS'!E191</f>
        <v>95.12</v>
      </c>
      <c r="E187" s="1">
        <v>0</v>
      </c>
      <c r="F187" s="1">
        <v>0</v>
      </c>
      <c r="G187" s="2">
        <f t="shared" si="0"/>
        <v>89.592479999999995</v>
      </c>
      <c r="H187" s="2">
        <f t="shared" si="1"/>
        <v>0.56000000000000227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322.36</v>
      </c>
      <c r="D188" s="1">
        <f>'PR-RAS'!E192</f>
        <v>326.18</v>
      </c>
      <c r="E188" s="1">
        <v>0</v>
      </c>
      <c r="F188" s="1">
        <v>0</v>
      </c>
      <c r="G188" s="2">
        <f t="shared" si="0"/>
        <v>182.27264</v>
      </c>
      <c r="H188" s="2">
        <f t="shared" si="1"/>
        <v>0.54000000000002046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570.71</v>
      </c>
      <c r="D189" s="1">
        <f>'PR-RAS'!E193</f>
        <v>215.69</v>
      </c>
      <c r="E189" s="1">
        <v>0</v>
      </c>
      <c r="F189" s="1">
        <v>0</v>
      </c>
      <c r="G189" s="2">
        <f t="shared" si="0"/>
        <v>188.39292</v>
      </c>
      <c r="H189" s="2">
        <f t="shared" si="1"/>
        <v>0.59999999999996589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4311.7700000000004</v>
      </c>
      <c r="D190" s="1">
        <f>'PR-RAS'!E194</f>
        <v>2430.75</v>
      </c>
      <c r="E190" s="1">
        <v>0</v>
      </c>
      <c r="F190" s="1">
        <v>0</v>
      </c>
      <c r="G190" s="2">
        <f t="shared" si="0"/>
        <v>1733.7480300000002</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5088.13</v>
      </c>
      <c r="D191" s="1">
        <f>'PR-RAS'!E195</f>
        <v>4882.34</v>
      </c>
      <c r="E191" s="1">
        <v>0</v>
      </c>
      <c r="F191" s="1">
        <v>0</v>
      </c>
      <c r="G191" s="2">
        <f t="shared" si="0"/>
        <v>2822.0339000000004</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4225.6499999999996</v>
      </c>
      <c r="D192" s="1">
        <f>'PR-RAS'!E196</f>
        <v>2093.9299999999998</v>
      </c>
      <c r="E192" s="1">
        <v>0</v>
      </c>
      <c r="F192" s="1">
        <v>0</v>
      </c>
      <c r="G192" s="2">
        <f t="shared" si="0"/>
        <v>1606.9804099999997</v>
      </c>
      <c r="H192" s="2">
        <f t="shared" si="1"/>
        <v>0.42000000000052751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4225.6499999999996</v>
      </c>
      <c r="D206" s="1">
        <f>'PR-RAS'!E210</f>
        <v>2093.9299999999998</v>
      </c>
      <c r="E206" s="1">
        <v>0</v>
      </c>
      <c r="F206" s="1">
        <v>0</v>
      </c>
      <c r="G206" s="2">
        <f t="shared" si="0"/>
        <v>1724.7695499999995</v>
      </c>
      <c r="H206" s="2">
        <f t="shared" si="1"/>
        <v>0.42000000000052751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510.71</v>
      </c>
      <c r="D207" s="1">
        <f>'PR-RAS'!E211</f>
        <v>540.41999999999996</v>
      </c>
      <c r="E207" s="1">
        <v>0</v>
      </c>
      <c r="F207" s="1">
        <v>0</v>
      </c>
      <c r="G207" s="2">
        <f t="shared" si="0"/>
        <v>327.85929999999996</v>
      </c>
      <c r="H207" s="2">
        <f t="shared" si="1"/>
        <v>0.70999999999997954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3714.94</v>
      </c>
      <c r="D209" s="1">
        <f>'PR-RAS'!E213</f>
        <v>1553.51</v>
      </c>
      <c r="E209" s="1">
        <v>0</v>
      </c>
      <c r="F209" s="1">
        <v>0</v>
      </c>
      <c r="G209" s="2">
        <f t="shared" si="0"/>
        <v>1418.96768</v>
      </c>
      <c r="H209" s="2">
        <f t="shared" si="1"/>
        <v>0.54999999999995453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39421.72</v>
      </c>
      <c r="D248" s="1">
        <f>'PR-RAS'!E252</f>
        <v>39345.769999999997</v>
      </c>
      <c r="E248" s="1">
        <v>0</v>
      </c>
      <c r="F248" s="1">
        <v>0</v>
      </c>
      <c r="G248" s="2">
        <f t="shared" si="0"/>
        <v>29173.975219999997</v>
      </c>
      <c r="H248" s="2">
        <f t="shared" si="1"/>
        <v>0.51000000000203727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39421.72</v>
      </c>
      <c r="D255" s="1">
        <f>'PR-RAS'!E259</f>
        <v>39345.769999999997</v>
      </c>
      <c r="E255" s="1">
        <v>0</v>
      </c>
      <c r="F255" s="1">
        <v>0</v>
      </c>
      <c r="G255" s="2">
        <f t="shared" si="0"/>
        <v>30000.768039999999</v>
      </c>
      <c r="H255" s="2">
        <f t="shared" si="1"/>
        <v>0.51000000000203727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39421.72</v>
      </c>
      <c r="D257" s="1">
        <f>'PR-RAS'!E261</f>
        <v>39345.769999999997</v>
      </c>
      <c r="E257" s="1">
        <v>0</v>
      </c>
      <c r="F257" s="1">
        <v>0</v>
      </c>
      <c r="G257" s="2">
        <f t="shared" si="0"/>
        <v>30236.994559999999</v>
      </c>
      <c r="H257" s="2">
        <f t="shared" si="1"/>
        <v>0.51000000000203727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927.68</v>
      </c>
      <c r="E259" s="1">
        <v>0</v>
      </c>
      <c r="F259" s="1">
        <v>0</v>
      </c>
      <c r="G259" s="2">
        <f t="shared" si="0"/>
        <v>478.68288000000001</v>
      </c>
      <c r="H259" s="2">
        <f t="shared" si="1"/>
        <v>0.32000000000005002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927.68</v>
      </c>
      <c r="E260" s="1">
        <v>0</v>
      </c>
      <c r="F260" s="1">
        <v>0</v>
      </c>
      <c r="G260" s="2">
        <f t="shared" si="0"/>
        <v>480.53823999999997</v>
      </c>
      <c r="H260" s="2">
        <f t="shared" si="1"/>
        <v>0.32000000000005002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927.68</v>
      </c>
      <c r="E262" s="1">
        <v>0</v>
      </c>
      <c r="F262" s="1">
        <v>0</v>
      </c>
      <c r="G262" s="2">
        <f t="shared" si="0"/>
        <v>484.24896000000001</v>
      </c>
      <c r="H262" s="2">
        <f t="shared" si="1"/>
        <v>0.32000000000005002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1350740.4999999998</v>
      </c>
      <c r="D285" s="1">
        <f>'PR-RAS'!E289</f>
        <v>1640981.4899999998</v>
      </c>
      <c r="E285" s="1">
        <v>0</v>
      </c>
      <c r="F285" s="1">
        <v>0</v>
      </c>
      <c r="G285" s="2">
        <f t="shared" si="8"/>
        <v>1315687.7883199998</v>
      </c>
      <c r="H285" s="2">
        <f t="shared" si="9"/>
        <v>0.98999999999068677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34090.460000000428</v>
      </c>
      <c r="D286" s="1">
        <f>'PR-RAS'!E290</f>
        <v>27325.910000000382</v>
      </c>
      <c r="E286" s="1">
        <v>0</v>
      </c>
      <c r="F286" s="1">
        <v>0</v>
      </c>
      <c r="G286" s="2">
        <f t="shared" si="8"/>
        <v>25291.549800000339</v>
      </c>
      <c r="H286" s="2">
        <f t="shared" si="9"/>
        <v>0.55000000004656613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19366.02</v>
      </c>
      <c r="D289" s="1">
        <f>'PR-RAS'!E293</f>
        <v>12025.51</v>
      </c>
      <c r="E289" s="1">
        <v>0</v>
      </c>
      <c r="F289" s="1">
        <v>0</v>
      </c>
      <c r="G289" s="2">
        <f t="shared" si="8"/>
        <v>12504.10752</v>
      </c>
      <c r="H289" s="2">
        <f t="shared" si="9"/>
        <v>0.51000000000021828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4997.01</v>
      </c>
      <c r="D290" s="1">
        <f>'PR-RAS'!E294</f>
        <v>4676.5600000000004</v>
      </c>
      <c r="E290" s="1">
        <v>0</v>
      </c>
      <c r="F290" s="1">
        <v>0</v>
      </c>
      <c r="G290" s="2">
        <f t="shared" si="8"/>
        <v>4147.1875700000001</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477.8</v>
      </c>
      <c r="D291" s="1">
        <f>'PR-RAS'!E295</f>
        <v>502.5</v>
      </c>
      <c r="E291" s="1">
        <v>0</v>
      </c>
      <c r="F291" s="1">
        <v>0</v>
      </c>
      <c r="G291" s="2">
        <f t="shared" si="8"/>
        <v>430.01199999999994</v>
      </c>
      <c r="H291" s="2">
        <f t="shared" si="9"/>
        <v>0.69999999999998863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12049.84</v>
      </c>
      <c r="D293" s="1">
        <f>'PR-RAS'!E298</f>
        <v>0</v>
      </c>
      <c r="E293" s="1">
        <v>0</v>
      </c>
      <c r="F293" s="1">
        <v>0</v>
      </c>
      <c r="G293" s="2">
        <f t="shared" si="8"/>
        <v>3518.5532799999996</v>
      </c>
      <c r="H293" s="2">
        <f t="shared" si="9"/>
        <v>0.15999999999985448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12049.84</v>
      </c>
      <c r="D306" s="1">
        <f>'PR-RAS'!E311</f>
        <v>0</v>
      </c>
      <c r="E306" s="1">
        <v>0</v>
      </c>
      <c r="F306" s="1">
        <v>0</v>
      </c>
      <c r="G306" s="2">
        <f t="shared" si="8"/>
        <v>3675.2012</v>
      </c>
      <c r="H306" s="2">
        <f t="shared" si="9"/>
        <v>0.15999999999985448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12049.84</v>
      </c>
      <c r="D307" s="1">
        <f>'PR-RAS'!E312</f>
        <v>0</v>
      </c>
      <c r="E307" s="1">
        <v>0</v>
      </c>
      <c r="F307" s="1">
        <v>0</v>
      </c>
      <c r="G307" s="2">
        <f t="shared" si="8"/>
        <v>3687.2510400000001</v>
      </c>
      <c r="H307" s="2">
        <f t="shared" si="9"/>
        <v>0.15999999999985448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12049.84</v>
      </c>
      <c r="D308" s="1">
        <f>'PR-RAS'!E313</f>
        <v>0</v>
      </c>
      <c r="E308" s="1">
        <v>0</v>
      </c>
      <c r="F308" s="1">
        <v>0</v>
      </c>
      <c r="G308" s="2">
        <f t="shared" si="8"/>
        <v>3699.3008799999998</v>
      </c>
      <c r="H308" s="2">
        <f t="shared" si="9"/>
        <v>0.15999999999985448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59410.67</v>
      </c>
      <c r="D345" s="1">
        <f>'PR-RAS'!E350</f>
        <v>15304.86</v>
      </c>
      <c r="E345" s="1">
        <v>0</v>
      </c>
      <c r="F345" s="1">
        <v>0</v>
      </c>
      <c r="G345" s="2">
        <f t="shared" si="8"/>
        <v>30967.014159999999</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31283.39</v>
      </c>
      <c r="D358" s="1">
        <f>'PR-RAS'!E363</f>
        <v>15304.86</v>
      </c>
      <c r="E358" s="1">
        <v>0</v>
      </c>
      <c r="F358" s="1">
        <v>0</v>
      </c>
      <c r="G358" s="2">
        <f t="shared" si="8"/>
        <v>22095.840270000001</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25290.89</v>
      </c>
      <c r="D364" s="1">
        <f>'PR-RAS'!E369</f>
        <v>9685.69</v>
      </c>
      <c r="E364" s="1">
        <v>0</v>
      </c>
      <c r="F364" s="1">
        <v>0</v>
      </c>
      <c r="G364" s="2">
        <f t="shared" si="8"/>
        <v>16212.40401</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9181.86</v>
      </c>
      <c r="D365" s="1">
        <f>'PR-RAS'!E370</f>
        <v>5630.71</v>
      </c>
      <c r="E365" s="1">
        <v>0</v>
      </c>
      <c r="F365" s="1">
        <v>0</v>
      </c>
      <c r="G365" s="2">
        <f t="shared" si="8"/>
        <v>7441.3539199999996</v>
      </c>
      <c r="H365" s="2">
        <f t="shared" si="9"/>
        <v>0.42999999999938154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2879.92</v>
      </c>
      <c r="D367" s="1">
        <f>'PR-RAS'!E372</f>
        <v>0</v>
      </c>
      <c r="E367" s="1">
        <v>0</v>
      </c>
      <c r="F367" s="1">
        <v>0</v>
      </c>
      <c r="G367" s="2">
        <f t="shared" si="8"/>
        <v>1054.05072</v>
      </c>
      <c r="H367" s="2">
        <f t="shared" si="9"/>
        <v>7.999999999992724E-2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6765.92</v>
      </c>
      <c r="D370" s="1">
        <f>'PR-RAS'!E375</f>
        <v>0</v>
      </c>
      <c r="E370" s="1">
        <v>0</v>
      </c>
      <c r="F370" s="1">
        <v>0</v>
      </c>
      <c r="G370" s="2">
        <f t="shared" si="8"/>
        <v>2496.6244799999999</v>
      </c>
      <c r="H370" s="2">
        <f t="shared" si="9"/>
        <v>7.999999999992724E-2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6463.19</v>
      </c>
      <c r="D371" s="1">
        <f>'PR-RAS'!E376</f>
        <v>4054.98</v>
      </c>
      <c r="E371" s="1">
        <v>0</v>
      </c>
      <c r="F371" s="1">
        <v>0</v>
      </c>
      <c r="G371" s="2">
        <f t="shared" si="8"/>
        <v>5392.0654999999997</v>
      </c>
      <c r="H371" s="2">
        <f t="shared" si="9"/>
        <v>0.20999999999958163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5992.5</v>
      </c>
      <c r="D378" s="1">
        <f>'PR-RAS'!E383</f>
        <v>5619.17</v>
      </c>
      <c r="E378" s="1">
        <v>0</v>
      </c>
      <c r="F378" s="1">
        <v>0</v>
      </c>
      <c r="G378" s="2">
        <f t="shared" si="8"/>
        <v>6496.0266799999999</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5992.5</v>
      </c>
      <c r="D379" s="1">
        <f>'PR-RAS'!E384</f>
        <v>5619.17</v>
      </c>
      <c r="E379" s="1">
        <v>0</v>
      </c>
      <c r="F379" s="1">
        <v>0</v>
      </c>
      <c r="G379" s="2">
        <f t="shared" si="8"/>
        <v>6513.2575200000001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28127.279999999999</v>
      </c>
      <c r="D397" s="1">
        <f>'PR-RAS'!E402</f>
        <v>0</v>
      </c>
      <c r="E397" s="1">
        <v>0</v>
      </c>
      <c r="F397" s="1">
        <v>0</v>
      </c>
      <c r="G397" s="2">
        <f t="shared" si="8"/>
        <v>11138.40288</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28127.279999999999</v>
      </c>
      <c r="D398" s="1">
        <f>'PR-RAS'!E403</f>
        <v>0</v>
      </c>
      <c r="E398" s="1">
        <v>0</v>
      </c>
      <c r="F398" s="1">
        <v>0</v>
      </c>
      <c r="G398" s="2">
        <f t="shared" si="8"/>
        <v>11166.53016</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47360.83</v>
      </c>
      <c r="D403" s="1">
        <f>'PR-RAS'!E408</f>
        <v>15304.86</v>
      </c>
      <c r="E403" s="1">
        <v>0</v>
      </c>
      <c r="F403" s="1">
        <v>0</v>
      </c>
      <c r="G403" s="2">
        <f t="shared" si="8"/>
        <v>31344.161100000005</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8292.7099999999991</v>
      </c>
      <c r="D405" s="1">
        <f>'PR-RAS'!E410</f>
        <v>28903.59</v>
      </c>
      <c r="E405" s="1">
        <v>0</v>
      </c>
      <c r="F405" s="1">
        <v>0</v>
      </c>
      <c r="G405" s="2">
        <f t="shared" si="8"/>
        <v>26704.35556</v>
      </c>
      <c r="H405" s="2">
        <f t="shared" si="9"/>
        <v>0.7000000000007276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1396880.8000000003</v>
      </c>
      <c r="D407" s="1">
        <f>'PR-RAS'!E412</f>
        <v>1668307.4000000001</v>
      </c>
      <c r="E407" s="1">
        <v>0</v>
      </c>
      <c r="F407" s="1">
        <v>0</v>
      </c>
      <c r="G407" s="2">
        <f t="shared" si="8"/>
        <v>1921799.2136000004</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1410151.1699999997</v>
      </c>
      <c r="D408" s="1">
        <f>'PR-RAS'!E413</f>
        <v>1656286.3499999999</v>
      </c>
      <c r="E408" s="1">
        <v>0</v>
      </c>
      <c r="F408" s="1">
        <v>0</v>
      </c>
      <c r="G408" s="2">
        <f t="shared" si="8"/>
        <v>1922148.6150899995</v>
      </c>
      <c r="H408" s="2">
        <f t="shared" si="9"/>
        <v>0.51999999955296516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12021.050000000279</v>
      </c>
      <c r="E409" s="1">
        <v>0</v>
      </c>
      <c r="F409" s="1">
        <v>0</v>
      </c>
      <c r="G409" s="2">
        <f t="shared" si="8"/>
        <v>9809.1768000002266</v>
      </c>
      <c r="H409" s="2">
        <f t="shared" si="9"/>
        <v>5.0000000279396772E-2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13270.369999999413</v>
      </c>
      <c r="D410" s="1">
        <f>'PR-RAS'!E415</f>
        <v>0</v>
      </c>
      <c r="E410" s="1">
        <v>0</v>
      </c>
      <c r="F410" s="1">
        <v>0</v>
      </c>
      <c r="G410" s="2">
        <f t="shared" si="8"/>
        <v>5427.5813299997599</v>
      </c>
      <c r="H410" s="2">
        <f t="shared" si="9"/>
        <v>0.36999999941326678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27658.73</v>
      </c>
      <c r="D412" s="1">
        <f>'PR-RAS'!E417</f>
        <v>40929.1</v>
      </c>
      <c r="E412" s="1">
        <v>0</v>
      </c>
      <c r="F412" s="1">
        <v>0</v>
      </c>
      <c r="G412" s="2">
        <f t="shared" si="8"/>
        <v>45011.458229999997</v>
      </c>
      <c r="H412" s="2">
        <f t="shared" si="9"/>
        <v>0.36999999999898137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4997.01</v>
      </c>
      <c r="D413" s="1">
        <f>'PR-RAS'!E418</f>
        <v>4676.5600000000004</v>
      </c>
      <c r="E413" s="1">
        <v>0</v>
      </c>
      <c r="F413" s="1">
        <v>0</v>
      </c>
      <c r="G413" s="2">
        <f t="shared" si="8"/>
        <v>5912.2535600000001</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1396880.8000000003</v>
      </c>
      <c r="D633" s="1">
        <f>'PR-RAS'!E639</f>
        <v>1668307.4000000001</v>
      </c>
      <c r="E633" s="1">
        <v>0</v>
      </c>
      <c r="F633" s="1">
        <v>0</v>
      </c>
      <c r="G633" s="2">
        <f t="shared" si="10"/>
        <v>2991569.2192000002</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1410151.1699999997</v>
      </c>
      <c r="D634" s="1">
        <f>'PR-RAS'!E640</f>
        <v>1656286.3499999999</v>
      </c>
      <c r="E634" s="1">
        <v>0</v>
      </c>
      <c r="F634" s="1">
        <v>0</v>
      </c>
      <c r="G634" s="2">
        <f t="shared" si="10"/>
        <v>2989484.2097099996</v>
      </c>
      <c r="H634" s="2">
        <f t="shared" si="11"/>
        <v>0.51999999955296516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12021.050000000279</v>
      </c>
      <c r="E635" s="1">
        <v>0</v>
      </c>
      <c r="F635" s="1">
        <v>0</v>
      </c>
      <c r="G635" s="2">
        <f t="shared" si="10"/>
        <v>15242.691400000354</v>
      </c>
      <c r="H635" s="2">
        <f t="shared" si="11"/>
        <v>5.0000000279396772E-2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13270.369999999413</v>
      </c>
      <c r="D636" s="1">
        <f>'PR-RAS'!E642</f>
        <v>0</v>
      </c>
      <c r="E636" s="1">
        <v>0</v>
      </c>
      <c r="F636" s="1">
        <v>0</v>
      </c>
      <c r="G636" s="2">
        <f t="shared" si="10"/>
        <v>8426.6849499996279</v>
      </c>
      <c r="H636" s="2">
        <f t="shared" si="11"/>
        <v>0.36999999941326678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27658.73</v>
      </c>
      <c r="D638" s="1">
        <f>'PR-RAS'!E644</f>
        <v>40929.1</v>
      </c>
      <c r="E638" s="1">
        <v>0</v>
      </c>
      <c r="F638" s="1">
        <v>0</v>
      </c>
      <c r="G638" s="2">
        <f t="shared" si="10"/>
        <v>69762.284409999993</v>
      </c>
      <c r="H638" s="2">
        <f t="shared" si="11"/>
        <v>0.36999999999898137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40929.099999999409</v>
      </c>
      <c r="D640" s="1">
        <f>'PR-RAS'!E646</f>
        <v>28908.049999999719</v>
      </c>
      <c r="E640" s="1">
        <v>0</v>
      </c>
      <c r="F640" s="1">
        <v>0</v>
      </c>
      <c r="G640" s="2">
        <f t="shared" si="10"/>
        <v>63098.182799999267</v>
      </c>
      <c r="H640" s="2">
        <f t="shared" si="11"/>
        <v>0.14999999912834028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96477.13</v>
      </c>
      <c r="D641" s="1">
        <f>'PR-RAS'!E647</f>
        <v>109499.44</v>
      </c>
      <c r="E641" s="1">
        <v>0</v>
      </c>
      <c r="F641" s="1">
        <v>0</v>
      </c>
      <c r="G641" s="2">
        <f t="shared" si="10"/>
        <v>201904.6464</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8450.9599999999991</v>
      </c>
      <c r="D642" s="1">
        <f>'PR-RAS'!E649</f>
        <v>4371.21</v>
      </c>
      <c r="E642" s="1">
        <v>0</v>
      </c>
      <c r="F642" s="1">
        <v>0</v>
      </c>
      <c r="G642" s="2">
        <f t="shared" si="10"/>
        <v>11020.956579999998</v>
      </c>
      <c r="H642" s="2">
        <f t="shared" si="11"/>
        <v>0.25000000000090949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218129.66</v>
      </c>
      <c r="D643" s="1">
        <f>'PR-RAS'!E650</f>
        <v>306838.99</v>
      </c>
      <c r="E643" s="1">
        <v>0</v>
      </c>
      <c r="F643" s="1">
        <v>0</v>
      </c>
      <c r="G643" s="2">
        <f t="shared" si="10"/>
        <v>534020.50488000002</v>
      </c>
      <c r="H643" s="2">
        <f t="shared" si="11"/>
        <v>0.35000000000582077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222209.41</v>
      </c>
      <c r="D644" s="1">
        <f>'PR-RAS'!E651</f>
        <v>304844.59999999998</v>
      </c>
      <c r="E644" s="1">
        <v>0</v>
      </c>
      <c r="F644" s="1">
        <v>0</v>
      </c>
      <c r="G644" s="2">
        <f t="shared" si="10"/>
        <v>534910.80622999999</v>
      </c>
      <c r="H644" s="2">
        <f t="shared" si="11"/>
        <v>0.81000000002677552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4371.2099999999919</v>
      </c>
      <c r="D645" s="1">
        <f>'PR-RAS'!E652</f>
        <v>6365.6000000000349</v>
      </c>
      <c r="E645" s="1">
        <v>0</v>
      </c>
      <c r="F645" s="1">
        <v>0</v>
      </c>
      <c r="G645" s="2">
        <f t="shared" si="10"/>
        <v>11013.95204000004</v>
      </c>
      <c r="H645" s="2">
        <f t="shared" si="11"/>
        <v>0.60999999995692633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69</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59</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48.08</v>
      </c>
      <c r="E662" s="1">
        <v>0</v>
      </c>
      <c r="F662" s="1">
        <v>0</v>
      </c>
      <c r="G662" s="2">
        <f t="shared" si="10"/>
        <v>63.56176</v>
      </c>
      <c r="H662" s="2">
        <f t="shared" si="11"/>
        <v>7.9999999999998295E-2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1104346.3600000001</v>
      </c>
      <c r="D668" s="1">
        <f>'PR-RAS'!E675</f>
        <v>1324472.57</v>
      </c>
      <c r="E668" s="1">
        <v>0</v>
      </c>
      <c r="F668" s="1">
        <v>0</v>
      </c>
      <c r="G668" s="2">
        <f t="shared" si="10"/>
        <v>2503445.4305000002</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542.84</v>
      </c>
      <c r="D669" s="1">
        <f>'PR-RAS'!E676</f>
        <v>1377.24</v>
      </c>
      <c r="E669" s="1">
        <v>0</v>
      </c>
      <c r="F669" s="1">
        <v>0</v>
      </c>
      <c r="G669" s="2">
        <f t="shared" si="10"/>
        <v>2202.6097600000003</v>
      </c>
      <c r="H669" s="2">
        <f t="shared" si="11"/>
        <v>0.39999999999997726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4408.6099999999997</v>
      </c>
      <c r="D670" s="1">
        <f>'PR-RAS'!E677</f>
        <v>4353.3</v>
      </c>
      <c r="E670" s="1">
        <v>0</v>
      </c>
      <c r="F670" s="1">
        <v>0</v>
      </c>
      <c r="G670" s="2">
        <f t="shared" si="10"/>
        <v>8774.0754899999993</v>
      </c>
      <c r="H670" s="2">
        <f t="shared" si="11"/>
        <v>0.69000000000050932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55442.96</v>
      </c>
      <c r="D703" s="1">
        <f>'PR-RAS'!E710</f>
        <v>53308.32</v>
      </c>
      <c r="E703" s="1">
        <v>0</v>
      </c>
      <c r="F703" s="1">
        <v>0</v>
      </c>
      <c r="G703" s="2">
        <f t="shared" si="10"/>
        <v>113765.8392</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175.86</v>
      </c>
      <c r="D705" s="1">
        <f>'PR-RAS'!E712</f>
        <v>0</v>
      </c>
      <c r="E705" s="1">
        <v>0</v>
      </c>
      <c r="F705" s="1">
        <v>0</v>
      </c>
      <c r="G705" s="2">
        <f t="shared" si="10"/>
        <v>123.80544</v>
      </c>
      <c r="H705" s="2">
        <f t="shared" si="11"/>
        <v>0.13999999999998636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1883.38</v>
      </c>
      <c r="D709" s="1">
        <f>'PR-RAS'!E716</f>
        <v>6553.82</v>
      </c>
      <c r="E709" s="1">
        <v>0</v>
      </c>
      <c r="F709" s="1">
        <v>0</v>
      </c>
      <c r="G709" s="2">
        <f t="shared" si="10"/>
        <v>10613.642159999999</v>
      </c>
      <c r="H709" s="2">
        <f t="shared" si="11"/>
        <v>0.56000000000040018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6838.64</v>
      </c>
      <c r="D710" s="1">
        <f>'PR-RAS'!E717</f>
        <v>3367.39</v>
      </c>
      <c r="E710" s="1">
        <v>0</v>
      </c>
      <c r="F710" s="1">
        <v>0</v>
      </c>
      <c r="G710" s="2">
        <f t="shared" si="10"/>
        <v>9623.5547800000004</v>
      </c>
      <c r="H710" s="2">
        <f t="shared" si="11"/>
        <v>0.74999999999954525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17812.07</v>
      </c>
      <c r="D711" s="1">
        <f>'PR-RAS'!E718</f>
        <v>16175.92</v>
      </c>
      <c r="E711" s="1">
        <v>0</v>
      </c>
      <c r="F711" s="1">
        <v>0</v>
      </c>
      <c r="G711" s="2">
        <f t="shared" si="10"/>
        <v>35616.376100000001</v>
      </c>
      <c r="H711" s="2">
        <f t="shared" si="11"/>
        <v>0.1499999999996362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1215.74</v>
      </c>
      <c r="D713" s="1">
        <f>'PR-RAS'!E720</f>
        <v>5335.85</v>
      </c>
      <c r="E713" s="1">
        <v>0</v>
      </c>
      <c r="F713" s="1">
        <v>0</v>
      </c>
      <c r="G713" s="2">
        <f t="shared" si="10"/>
        <v>8463.8572800000002</v>
      </c>
      <c r="H713" s="2">
        <f t="shared" si="11"/>
        <v>0.40999999999962711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278.58999999999997</v>
      </c>
      <c r="D714" s="1">
        <f>'PR-RAS'!E721</f>
        <v>0</v>
      </c>
      <c r="E714" s="1">
        <v>0</v>
      </c>
      <c r="F714" s="1">
        <v>0</v>
      </c>
      <c r="G714" s="2">
        <f t="shared" si="10"/>
        <v>198.63466999999997</v>
      </c>
      <c r="H714" s="2">
        <f t="shared" si="11"/>
        <v>0.41000000000002501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39421.72</v>
      </c>
      <c r="D821" s="1">
        <f>'PR-RAS'!E828</f>
        <v>39345.769999999997</v>
      </c>
      <c r="E821" s="1">
        <v>0</v>
      </c>
      <c r="F821" s="1">
        <v>0</v>
      </c>
      <c r="G821" s="2">
        <f t="shared" si="18"/>
        <v>96852.873199999987</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2298057.9299999997</v>
      </c>
      <c r="D984" s="6">
        <f>BILANCA!E6</f>
        <v>2256552.29</v>
      </c>
      <c r="E984" s="6">
        <v>0</v>
      </c>
      <c r="F984" s="6">
        <v>0</v>
      </c>
      <c r="G984" s="7">
        <f t="shared" ref="G984:G1241" si="22">B984/1000*C984+B984/500*D984</f>
        <v>6811.1625100000001</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2157006.36</v>
      </c>
      <c r="D985" s="1">
        <f>BILANCA!E7</f>
        <v>2122044.2800000003</v>
      </c>
      <c r="E985" s="1">
        <v>0</v>
      </c>
      <c r="F985" s="1">
        <v>0</v>
      </c>
      <c r="G985" s="2">
        <f t="shared" si="22"/>
        <v>12802.189840000003</v>
      </c>
      <c r="H985" s="2">
        <f t="shared" si="19"/>
        <v>0.64000000013038516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2157006.36</v>
      </c>
      <c r="D990" s="1">
        <f>BILANCA!E12</f>
        <v>2122044.2800000003</v>
      </c>
      <c r="E990" s="1">
        <v>0</v>
      </c>
      <c r="F990" s="1">
        <v>0</v>
      </c>
      <c r="G990" s="2">
        <f t="shared" si="22"/>
        <v>44807.664440000008</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2094950.71</v>
      </c>
      <c r="D991" s="1">
        <f>BILANCA!E13</f>
        <v>2060966.31</v>
      </c>
      <c r="E991" s="1">
        <v>0</v>
      </c>
      <c r="F991" s="1">
        <v>0</v>
      </c>
      <c r="G991" s="2">
        <f t="shared" si="22"/>
        <v>49735.066640000005</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2718751.38</v>
      </c>
      <c r="D993" s="1">
        <f>BILANCA!E15</f>
        <v>2718751.38</v>
      </c>
      <c r="E993" s="1">
        <v>0</v>
      </c>
      <c r="F993" s="1">
        <v>0</v>
      </c>
      <c r="G993" s="2">
        <f t="shared" si="22"/>
        <v>81562.541400000002</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623800.67000000004</v>
      </c>
      <c r="D996" s="1">
        <f>BILANCA!E18</f>
        <v>657785.06999999995</v>
      </c>
      <c r="E996" s="1">
        <v>0</v>
      </c>
      <c r="F996" s="1">
        <v>0</v>
      </c>
      <c r="G996" s="2">
        <f t="shared" si="22"/>
        <v>25211.820529999997</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62055.650000000023</v>
      </c>
      <c r="D997" s="1">
        <f>BILANCA!E19</f>
        <v>61077.97000000003</v>
      </c>
      <c r="E997" s="1">
        <v>0</v>
      </c>
      <c r="F997" s="1">
        <v>0</v>
      </c>
      <c r="G997" s="2">
        <f t="shared" si="22"/>
        <v>2578.9622600000012</v>
      </c>
      <c r="H997" s="2">
        <f t="shared" si="19"/>
        <v>0.37999999994644895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101750.26</v>
      </c>
      <c r="D998" s="1">
        <f>BILANCA!E20</f>
        <v>161879.26999999999</v>
      </c>
      <c r="E998" s="1">
        <v>0</v>
      </c>
      <c r="F998" s="1">
        <v>0</v>
      </c>
      <c r="G998" s="2">
        <f t="shared" si="22"/>
        <v>6382.6319999999996</v>
      </c>
      <c r="H998" s="2">
        <f t="shared" si="19"/>
        <v>0.52999999998428393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1173.48</v>
      </c>
      <c r="D999" s="1">
        <f>BILANCA!E21</f>
        <v>1173.48</v>
      </c>
      <c r="E999" s="1">
        <v>0</v>
      </c>
      <c r="F999" s="1">
        <v>0</v>
      </c>
      <c r="G999" s="2">
        <f t="shared" si="22"/>
        <v>56.327040000000004</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18375.990000000002</v>
      </c>
      <c r="D1000" s="1">
        <f>BILANCA!E22</f>
        <v>18375.990000000002</v>
      </c>
      <c r="E1000" s="1">
        <v>0</v>
      </c>
      <c r="F1000" s="1">
        <v>0</v>
      </c>
      <c r="G1000" s="2">
        <f t="shared" si="22"/>
        <v>937.17549000000008</v>
      </c>
      <c r="H1000" s="2">
        <f t="shared" si="19"/>
        <v>1.9999999996798579E-2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1896.78</v>
      </c>
      <c r="D1002" s="1">
        <f>BILANCA!E24</f>
        <v>1896.78</v>
      </c>
      <c r="E1002" s="1">
        <v>0</v>
      </c>
      <c r="F1002" s="1">
        <v>0</v>
      </c>
      <c r="G1002" s="2">
        <f t="shared" si="22"/>
        <v>108.11646</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13862.86</v>
      </c>
      <c r="D1003" s="1">
        <f>BILANCA!E25</f>
        <v>13862.86</v>
      </c>
      <c r="E1003" s="1">
        <v>0</v>
      </c>
      <c r="F1003" s="1">
        <v>0</v>
      </c>
      <c r="G1003" s="2">
        <f t="shared" si="22"/>
        <v>831.77160000000003</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68491.210000000006</v>
      </c>
      <c r="D1004" s="1">
        <f>BILANCA!E26</f>
        <v>72481.710000000006</v>
      </c>
      <c r="E1004" s="1">
        <v>0</v>
      </c>
      <c r="F1004" s="1">
        <v>0</v>
      </c>
      <c r="G1004" s="2">
        <f t="shared" si="22"/>
        <v>4482.5472300000001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143494.93</v>
      </c>
      <c r="D1006" s="1">
        <f>BILANCA!E28</f>
        <v>208592.12</v>
      </c>
      <c r="E1006" s="1">
        <v>0</v>
      </c>
      <c r="F1006" s="1">
        <v>0</v>
      </c>
      <c r="G1006" s="2">
        <f t="shared" si="22"/>
        <v>12895.620909999998</v>
      </c>
      <c r="H1006" s="2">
        <f t="shared" si="19"/>
        <v>0.19000000000232831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102626.5</v>
      </c>
      <c r="D1014" s="1">
        <f>BILANCA!E36</f>
        <v>108116.47</v>
      </c>
      <c r="E1014" s="1">
        <v>0</v>
      </c>
      <c r="F1014" s="1">
        <v>0</v>
      </c>
      <c r="G1014" s="2">
        <f t="shared" si="22"/>
        <v>9884.64264</v>
      </c>
      <c r="H1014" s="2">
        <f t="shared" si="19"/>
        <v>0.97000000000116415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102626.5</v>
      </c>
      <c r="D1018" s="1">
        <f>BILANCA!E40</f>
        <v>108116.47</v>
      </c>
      <c r="E1018" s="1">
        <v>0</v>
      </c>
      <c r="F1018" s="1">
        <v>0</v>
      </c>
      <c r="G1018" s="2">
        <f t="shared" si="22"/>
        <v>11160.080400000001</v>
      </c>
      <c r="H1018" s="2">
        <f t="shared" si="19"/>
        <v>0.97000000000116415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792.93</v>
      </c>
      <c r="D1025" s="1">
        <f>BILANCA!E47</f>
        <v>792.93</v>
      </c>
      <c r="E1025" s="1">
        <v>0</v>
      </c>
      <c r="F1025" s="1">
        <v>0</v>
      </c>
      <c r="G1025" s="2">
        <f t="shared" si="22"/>
        <v>99.909180000000006</v>
      </c>
      <c r="H1025" s="2">
        <f t="shared" si="19"/>
        <v>0.14000000000010004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792.93</v>
      </c>
      <c r="D1028" s="1">
        <f>BILANCA!E50</f>
        <v>792.93</v>
      </c>
      <c r="E1028" s="1">
        <v>0</v>
      </c>
      <c r="F1028" s="1">
        <v>0</v>
      </c>
      <c r="G1028" s="2">
        <f t="shared" si="22"/>
        <v>107.04554999999999</v>
      </c>
      <c r="H1028" s="2">
        <f t="shared" si="19"/>
        <v>0.14000000000010004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69257.84</v>
      </c>
      <c r="D1032" s="1">
        <f>BILANCA!E54</f>
        <v>71615.789999999994</v>
      </c>
      <c r="E1032" s="1">
        <v>0</v>
      </c>
      <c r="F1032" s="1">
        <v>0</v>
      </c>
      <c r="G1032" s="2">
        <f t="shared" si="22"/>
        <v>10411.98158</v>
      </c>
      <c r="H1032" s="2">
        <f t="shared" si="19"/>
        <v>0.3700000000098953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69257.84</v>
      </c>
      <c r="D1033" s="1">
        <f>BILANCA!E55</f>
        <v>71615.789999999994</v>
      </c>
      <c r="E1033" s="1">
        <v>0</v>
      </c>
      <c r="F1033" s="1">
        <v>0</v>
      </c>
      <c r="G1033" s="2">
        <f t="shared" si="22"/>
        <v>10624.471</v>
      </c>
      <c r="H1033" s="2">
        <f t="shared" si="19"/>
        <v>0.3700000000098953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141051.57</v>
      </c>
      <c r="D1046" s="1">
        <f>BILANCA!E68</f>
        <v>134508.01</v>
      </c>
      <c r="E1046" s="1">
        <v>0</v>
      </c>
      <c r="F1046" s="1">
        <v>0</v>
      </c>
      <c r="G1046" s="2">
        <f t="shared" si="22"/>
        <v>25834.258170000001</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4371.21</v>
      </c>
      <c r="D1047" s="1">
        <f>BILANCA!E69</f>
        <v>6365.6</v>
      </c>
      <c r="E1047" s="1">
        <v>0</v>
      </c>
      <c r="F1047" s="1">
        <v>0</v>
      </c>
      <c r="G1047" s="2">
        <f t="shared" si="22"/>
        <v>1094.5542400000002</v>
      </c>
      <c r="H1047" s="2">
        <f t="shared" si="19"/>
        <v>0.60999999999967258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4371.21</v>
      </c>
      <c r="D1048" s="1">
        <f>BILANCA!E70</f>
        <v>6343.18</v>
      </c>
      <c r="E1048" s="1">
        <v>0</v>
      </c>
      <c r="F1048" s="1">
        <v>0</v>
      </c>
      <c r="G1048" s="2">
        <f t="shared" si="22"/>
        <v>1108.7420500000001</v>
      </c>
      <c r="H1048" s="2">
        <f t="shared" si="19"/>
        <v>0.39000000000032742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4371.21</v>
      </c>
      <c r="D1050" s="1">
        <f>BILANCA!E72</f>
        <v>6343.18</v>
      </c>
      <c r="E1050" s="1">
        <v>0</v>
      </c>
      <c r="F1050" s="1">
        <v>0</v>
      </c>
      <c r="G1050" s="2">
        <f t="shared" si="22"/>
        <v>1142.8571900000002</v>
      </c>
      <c r="H1050" s="2">
        <f t="shared" si="19"/>
        <v>0.39000000000032742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22.42</v>
      </c>
      <c r="E1054" s="1">
        <v>0</v>
      </c>
      <c r="F1054" s="1">
        <v>0</v>
      </c>
      <c r="G1054" s="2">
        <f t="shared" si="22"/>
        <v>3.18364</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35206.22</v>
      </c>
      <c r="D1056" s="1">
        <f>BILANCA!E78</f>
        <v>13966.41</v>
      </c>
      <c r="E1056" s="1">
        <v>0</v>
      </c>
      <c r="F1056" s="1">
        <v>0</v>
      </c>
      <c r="G1056" s="2">
        <f t="shared" si="22"/>
        <v>4609.1499199999998</v>
      </c>
      <c r="H1056" s="2">
        <f t="shared" si="19"/>
        <v>0.63000000000101863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300</v>
      </c>
      <c r="E1061" s="1">
        <v>0</v>
      </c>
      <c r="F1061" s="1">
        <v>0</v>
      </c>
      <c r="G1061" s="2">
        <f t="shared" si="22"/>
        <v>46.8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35206.22</v>
      </c>
      <c r="D1064" s="1">
        <f>BILANCA!E86</f>
        <v>13666.41</v>
      </c>
      <c r="E1064" s="1">
        <v>0</v>
      </c>
      <c r="F1064" s="1">
        <v>0</v>
      </c>
      <c r="G1064" s="2">
        <f t="shared" si="22"/>
        <v>5065.6622399999997</v>
      </c>
      <c r="H1064" s="2">
        <f t="shared" si="19"/>
        <v>0.63000000000101863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4997.01</v>
      </c>
      <c r="D1124" s="1">
        <f>BILANCA!E146</f>
        <v>4676.5600000000004</v>
      </c>
      <c r="E1124" s="1">
        <v>0</v>
      </c>
      <c r="F1124" s="1">
        <v>0</v>
      </c>
      <c r="G1124" s="2">
        <f t="shared" si="22"/>
        <v>2023.3683299999998</v>
      </c>
      <c r="H1124" s="2">
        <f t="shared" si="23"/>
        <v>0.4499999999998181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4519.21</v>
      </c>
      <c r="D1137" s="1">
        <f>BILANCA!E159</f>
        <v>4174.0600000000004</v>
      </c>
      <c r="E1137" s="1">
        <v>0</v>
      </c>
      <c r="F1137" s="1">
        <v>0</v>
      </c>
      <c r="G1137" s="2">
        <f t="shared" si="22"/>
        <v>1981.56882</v>
      </c>
      <c r="H1137" s="2">
        <f t="shared" si="23"/>
        <v>0.27000000000043656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477.8</v>
      </c>
      <c r="D1138" s="1">
        <f>BILANCA!E160</f>
        <v>502.5</v>
      </c>
      <c r="E1138" s="1">
        <v>0</v>
      </c>
      <c r="F1138" s="1">
        <v>0</v>
      </c>
      <c r="G1138" s="2">
        <f t="shared" si="22"/>
        <v>229.834</v>
      </c>
      <c r="H1138" s="2">
        <f t="shared" si="23"/>
        <v>0.69999999999998863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96477.13</v>
      </c>
      <c r="D1148" s="1">
        <f>BILANCA!E170</f>
        <v>109499.44</v>
      </c>
      <c r="E1148" s="1">
        <v>0</v>
      </c>
      <c r="F1148" s="1">
        <v>0</v>
      </c>
      <c r="G1148" s="2">
        <f t="shared" si="22"/>
        <v>52053.541650000006</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96477.13</v>
      </c>
      <c r="D1151" s="1">
        <f>BILANCA!E173</f>
        <v>109499.44</v>
      </c>
      <c r="E1151" s="1">
        <v>0</v>
      </c>
      <c r="F1151" s="1">
        <v>0</v>
      </c>
      <c r="G1151" s="2">
        <f t="shared" si="22"/>
        <v>52999.969680000002</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2298057.9299999997</v>
      </c>
      <c r="D1152" s="1">
        <f>BILANCA!E175</f>
        <v>2256552.2899999996</v>
      </c>
      <c r="E1152" s="1">
        <v>0</v>
      </c>
      <c r="F1152" s="1">
        <v>0</v>
      </c>
      <c r="G1152" s="2">
        <f t="shared" si="22"/>
        <v>1151086.46419</v>
      </c>
      <c r="H1152" s="2">
        <f t="shared" si="23"/>
        <v>0.35999999986961484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176983.66000000003</v>
      </c>
      <c r="D1153" s="1">
        <f>BILANCA!E176</f>
        <v>158739.49999999997</v>
      </c>
      <c r="E1153" s="1">
        <v>0</v>
      </c>
      <c r="F1153" s="1">
        <v>0</v>
      </c>
      <c r="G1153" s="2">
        <f t="shared" si="22"/>
        <v>84058.652199999997</v>
      </c>
      <c r="H1153" s="2">
        <f t="shared" si="23"/>
        <v>0.83999999999650754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147921.35000000003</v>
      </c>
      <c r="D1154" s="1">
        <f>BILANCA!E177</f>
        <v>157197.62999999998</v>
      </c>
      <c r="E1154" s="1">
        <v>0</v>
      </c>
      <c r="F1154" s="1">
        <v>0</v>
      </c>
      <c r="G1154" s="2">
        <f t="shared" si="22"/>
        <v>79056.140310000003</v>
      </c>
      <c r="H1154" s="2">
        <f t="shared" si="23"/>
        <v>0.72000000005937181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105781.46</v>
      </c>
      <c r="D1155" s="1">
        <f>BILANCA!E178</f>
        <v>124470.01</v>
      </c>
      <c r="E1155" s="1">
        <v>0</v>
      </c>
      <c r="F1155" s="1">
        <v>0</v>
      </c>
      <c r="G1155" s="2">
        <f t="shared" si="22"/>
        <v>61012.094559999998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7157.43</v>
      </c>
      <c r="D1156" s="1">
        <f>BILANCA!E179</f>
        <v>18042.38</v>
      </c>
      <c r="E1156" s="1">
        <v>0</v>
      </c>
      <c r="F1156" s="1">
        <v>0</v>
      </c>
      <c r="G1156" s="2">
        <f t="shared" si="22"/>
        <v>7480.89887</v>
      </c>
      <c r="H1156" s="2">
        <f t="shared" si="23"/>
        <v>0.81000000000130967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274.3</v>
      </c>
      <c r="D1157" s="1">
        <f>BILANCA!E180</f>
        <v>718.81</v>
      </c>
      <c r="E1157" s="1">
        <v>0</v>
      </c>
      <c r="F1157" s="1">
        <v>0</v>
      </c>
      <c r="G1157" s="2">
        <f t="shared" si="22"/>
        <v>297.87407999999999</v>
      </c>
      <c r="H1157" s="2">
        <f t="shared" si="23"/>
        <v>0.49000000000006594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274.3</v>
      </c>
      <c r="D1160" s="1">
        <f>BILANCA!E183</f>
        <v>718.81</v>
      </c>
      <c r="E1160" s="1">
        <v>0</v>
      </c>
      <c r="F1160" s="1">
        <v>0</v>
      </c>
      <c r="G1160" s="2">
        <f t="shared" si="22"/>
        <v>303.00984</v>
      </c>
      <c r="H1160" s="2">
        <f t="shared" si="23"/>
        <v>0.49000000000006594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34708.160000000003</v>
      </c>
      <c r="D1165" s="1">
        <f>BILANCA!E188</f>
        <v>13966.43</v>
      </c>
      <c r="E1165" s="1">
        <v>0</v>
      </c>
      <c r="F1165" s="1">
        <v>0</v>
      </c>
      <c r="G1165" s="2">
        <f t="shared" si="22"/>
        <v>11400.665640000001</v>
      </c>
      <c r="H1165" s="2">
        <f t="shared" si="23"/>
        <v>0.5900000000037835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29062.31</v>
      </c>
      <c r="D1166" s="1">
        <f>BILANCA!E189</f>
        <v>1541.87</v>
      </c>
      <c r="E1166" s="1">
        <v>0</v>
      </c>
      <c r="F1166" s="1">
        <v>0</v>
      </c>
      <c r="G1166" s="2">
        <f t="shared" si="22"/>
        <v>5882.7271499999997</v>
      </c>
      <c r="H1166" s="2">
        <f t="shared" si="23"/>
        <v>0.44000000000141881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2121074.2699999996</v>
      </c>
      <c r="D1214" s="1">
        <f>BILANCA!E237</f>
        <v>2097812.7899999996</v>
      </c>
      <c r="E1214" s="1">
        <v>0</v>
      </c>
      <c r="F1214" s="1">
        <v>0</v>
      </c>
      <c r="G1214" s="2">
        <f t="shared" si="22"/>
        <v>1459157.6653499997</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2157006.36</v>
      </c>
      <c r="D1215" s="1">
        <f>BILANCA!E238</f>
        <v>2122044.2799999998</v>
      </c>
      <c r="E1215" s="1">
        <v>0</v>
      </c>
      <c r="F1215" s="1">
        <v>0</v>
      </c>
      <c r="G1215" s="2">
        <f t="shared" si="22"/>
        <v>1485054.0214399998</v>
      </c>
      <c r="H1215" s="2">
        <f t="shared" si="23"/>
        <v>0.63999999966472387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2157006.36</v>
      </c>
      <c r="D1216" s="1">
        <f>BILANCA!E239</f>
        <v>2122044.2799999998</v>
      </c>
      <c r="E1216" s="1">
        <v>0</v>
      </c>
      <c r="F1216" s="1">
        <v>0</v>
      </c>
      <c r="G1216" s="2">
        <f t="shared" si="22"/>
        <v>1491455.1163599999</v>
      </c>
      <c r="H1216" s="2">
        <f t="shared" si="23"/>
        <v>0.63999999966472387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2126437.54</v>
      </c>
      <c r="D1217" s="1">
        <f>BILANCA!E240</f>
        <v>2095597.52</v>
      </c>
      <c r="E1217" s="1">
        <v>0</v>
      </c>
      <c r="F1217" s="1">
        <v>0</v>
      </c>
      <c r="G1217" s="2">
        <f t="shared" si="22"/>
        <v>1478326.0237199999</v>
      </c>
      <c r="H1217" s="2">
        <f t="shared" si="23"/>
        <v>0.93999999994412065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30568.82</v>
      </c>
      <c r="D1218" s="1">
        <f>BILANCA!E241</f>
        <v>26446.76</v>
      </c>
      <c r="E1218" s="1">
        <v>0</v>
      </c>
      <c r="F1218" s="1">
        <v>0</v>
      </c>
      <c r="G1218" s="2">
        <f t="shared" si="22"/>
        <v>19613.649899999997</v>
      </c>
      <c r="H1218" s="2">
        <f t="shared" si="23"/>
        <v>0.42000000000189175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-40929.1</v>
      </c>
      <c r="D1222" s="1">
        <f>BILANCA!E245</f>
        <v>-28908.05</v>
      </c>
      <c r="E1222" s="1">
        <v>0</v>
      </c>
      <c r="F1222" s="1">
        <v>0</v>
      </c>
      <c r="G1222" s="2">
        <f t="shared" si="22"/>
        <v>-23600.102800000001</v>
      </c>
      <c r="H1222" s="2">
        <f t="shared" si="23"/>
        <v>0.14999999999781721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40929.1</v>
      </c>
      <c r="D1227" s="1">
        <f>BILANCA!E250</f>
        <v>28908.05</v>
      </c>
      <c r="E1227" s="1">
        <v>0</v>
      </c>
      <c r="F1227" s="1">
        <v>0</v>
      </c>
      <c r="G1227" s="2">
        <f t="shared" si="22"/>
        <v>24093.828799999999</v>
      </c>
      <c r="H1227" s="2">
        <f t="shared" si="23"/>
        <v>0.14999999999781721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12025.51</v>
      </c>
      <c r="D1228" s="1">
        <f>BILANCA!E251</f>
        <v>26094.02</v>
      </c>
      <c r="E1228" s="1">
        <v>0</v>
      </c>
      <c r="F1228" s="1">
        <v>0</v>
      </c>
      <c r="G1228" s="2">
        <f t="shared" si="22"/>
        <v>15732.319749999999</v>
      </c>
      <c r="H1228" s="2">
        <f t="shared" si="23"/>
        <v>0.51000000000021828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28903.59</v>
      </c>
      <c r="D1229" s="1">
        <f>BILANCA!E252</f>
        <v>2814.03</v>
      </c>
      <c r="E1229" s="1">
        <v>0</v>
      </c>
      <c r="F1229" s="1">
        <v>0</v>
      </c>
      <c r="G1229" s="2">
        <f t="shared" si="22"/>
        <v>8494.7858999999989</v>
      </c>
      <c r="H1229" s="2">
        <f t="shared" si="23"/>
        <v>0.44000000000005457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4997.01</v>
      </c>
      <c r="D1232" s="1">
        <f>BILANCA!E255</f>
        <v>4676.5600000000004</v>
      </c>
      <c r="E1232" s="1">
        <v>0</v>
      </c>
      <c r="F1232" s="1">
        <v>0</v>
      </c>
      <c r="G1232" s="2">
        <f t="shared" si="22"/>
        <v>3573.18237</v>
      </c>
      <c r="H1232" s="2">
        <f t="shared" si="23"/>
        <v>0.4499999999998181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105102.58</v>
      </c>
      <c r="D1236" s="1">
        <f>BILANCA!E259</f>
        <v>62441.51</v>
      </c>
      <c r="E1236" s="1">
        <v>0</v>
      </c>
      <c r="F1236" s="1">
        <v>0</v>
      </c>
      <c r="G1236" s="2">
        <f t="shared" si="22"/>
        <v>58186.356800000001</v>
      </c>
      <c r="H1236" s="2">
        <f t="shared" si="23"/>
        <v>0.9099999999962165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105102.58</v>
      </c>
      <c r="D1237" s="1">
        <f>BILANCA!E260</f>
        <v>62441.51</v>
      </c>
      <c r="E1237" s="1">
        <v>0</v>
      </c>
      <c r="F1237" s="1">
        <v>0</v>
      </c>
      <c r="G1237" s="2">
        <f t="shared" si="22"/>
        <v>58416.342400000001</v>
      </c>
      <c r="H1237" s="2">
        <f t="shared" si="23"/>
        <v>0.9099999999962165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382.24</v>
      </c>
      <c r="D1240" s="1">
        <f>BILANCA!E264</f>
        <v>0</v>
      </c>
      <c r="E1240" s="1">
        <v>0</v>
      </c>
      <c r="F1240" s="1">
        <v>0</v>
      </c>
      <c r="G1240" s="2">
        <f t="shared" si="22"/>
        <v>98.235680000000002</v>
      </c>
      <c r="H1240" s="2">
        <f t="shared" si="23"/>
        <v>0.24000000000000909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4614.7700000000004</v>
      </c>
      <c r="D1241" s="1">
        <f>BILANCA!E265</f>
        <v>4676.5600000000004</v>
      </c>
      <c r="E1241" s="1">
        <v>0</v>
      </c>
      <c r="F1241" s="1">
        <v>0</v>
      </c>
      <c r="G1241" s="2">
        <f t="shared" si="22"/>
        <v>3603.7156199999999</v>
      </c>
      <c r="H1241" s="2">
        <f t="shared" si="23"/>
        <v>0.66999999999916326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35206.22</v>
      </c>
      <c r="D1244" s="1">
        <f>BILANCA!E268</f>
        <v>13666.41</v>
      </c>
      <c r="E1244" s="1">
        <v>0</v>
      </c>
      <c r="F1244" s="1">
        <v>0</v>
      </c>
      <c r="G1244" s="2">
        <f t="shared" si="24"/>
        <v>16322.689440000002</v>
      </c>
      <c r="H1244" s="2">
        <f t="shared" si="23"/>
        <v>0.63000000000101863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1238.72</v>
      </c>
      <c r="D1263" s="1">
        <f>BILANCA!E287</f>
        <v>4530.76</v>
      </c>
      <c r="E1263" s="1">
        <v>0</v>
      </c>
      <c r="F1263" s="1">
        <v>0</v>
      </c>
      <c r="G1263" s="2">
        <f t="shared" si="24"/>
        <v>2884.0672000000004</v>
      </c>
      <c r="H1263" s="2">
        <f t="shared" si="23"/>
        <v>0.51999999999975444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146682.63</v>
      </c>
      <c r="D1264" s="1">
        <f>BILANCA!E288</f>
        <v>152666.87</v>
      </c>
      <c r="E1264" s="1">
        <v>0</v>
      </c>
      <c r="F1264" s="1">
        <v>0</v>
      </c>
      <c r="G1264" s="2">
        <f t="shared" si="24"/>
        <v>127016.59997000001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35.17</v>
      </c>
      <c r="D1265" s="1">
        <f>BILANCA!E289</f>
        <v>0</v>
      </c>
      <c r="E1265" s="1">
        <v>0</v>
      </c>
      <c r="F1265" s="1">
        <v>0</v>
      </c>
      <c r="G1265" s="2">
        <f t="shared" si="24"/>
        <v>9.9179399999999998</v>
      </c>
      <c r="H1265" s="2">
        <f t="shared" si="23"/>
        <v>0.17000000000000171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29027.14</v>
      </c>
      <c r="D1266" s="1">
        <f>BILANCA!E290</f>
        <v>1541.87</v>
      </c>
      <c r="E1266" s="1">
        <v>0</v>
      </c>
      <c r="F1266" s="1">
        <v>0</v>
      </c>
      <c r="G1266" s="2">
        <f t="shared" si="24"/>
        <v>9087.3790399999998</v>
      </c>
      <c r="H1266" s="2">
        <f t="shared" si="23"/>
        <v>0.26999999999952706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300</v>
      </c>
      <c r="E1274" s="1">
        <v>0</v>
      </c>
      <c r="F1274" s="1">
        <v>0</v>
      </c>
      <c r="G1274" s="2">
        <f t="shared" si="24"/>
        <v>174.6</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34708.160000000003</v>
      </c>
      <c r="D1278" s="1">
        <f>BILANCA!E302</f>
        <v>13666.43</v>
      </c>
      <c r="E1278" s="1">
        <v>0</v>
      </c>
      <c r="F1278" s="1">
        <v>0</v>
      </c>
      <c r="G1278" s="2">
        <f t="shared" si="24"/>
        <v>18302.100899999998</v>
      </c>
      <c r="H1278" s="2">
        <f t="shared" si="23"/>
        <v>0.5900000000037835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1410151.1700000002</v>
      </c>
      <c r="D1408" s="1">
        <f>'RAS-funkcijski'!E114</f>
        <v>1656286.3499999999</v>
      </c>
      <c r="E1408" s="1">
        <v>0</v>
      </c>
      <c r="F1408" s="1">
        <v>0</v>
      </c>
      <c r="G1408" s="2">
        <f t="shared" si="24"/>
        <v>519499.62569999998</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1382864.05</v>
      </c>
      <c r="D1409" s="1">
        <f>'RAS-funkcijski'!E115</f>
        <v>1542871.67</v>
      </c>
      <c r="E1409" s="1">
        <v>0</v>
      </c>
      <c r="F1409" s="1">
        <v>0</v>
      </c>
      <c r="G1409" s="2">
        <f t="shared" si="24"/>
        <v>496015.42029000004</v>
      </c>
      <c r="H1409" s="2">
        <f t="shared" si="27"/>
        <v>0.38000000012107193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1382864.05</v>
      </c>
      <c r="D1411" s="1">
        <f>'RAS-funkcijski'!E117</f>
        <v>1542871.67</v>
      </c>
      <c r="E1411" s="1">
        <v>0</v>
      </c>
      <c r="F1411" s="1">
        <v>0</v>
      </c>
      <c r="G1411" s="2">
        <f t="shared" si="24"/>
        <v>504952.63506999996</v>
      </c>
      <c r="H1411" s="2">
        <f t="shared" si="27"/>
        <v>0.38000000012107193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27287.119999999999</v>
      </c>
      <c r="D1420" s="1">
        <f>'RAS-funkcijski'!E126</f>
        <v>113414.68</v>
      </c>
      <c r="E1420" s="1">
        <v>0</v>
      </c>
      <c r="F1420" s="1">
        <v>0</v>
      </c>
      <c r="G1420" s="2">
        <f t="shared" si="24"/>
        <v>31002.21056</v>
      </c>
      <c r="H1420" s="2">
        <f t="shared" si="27"/>
        <v>0.44000000000596629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1410151.1700000002</v>
      </c>
      <c r="D1435" s="13">
        <f>'RAS-funkcijski'!E141</f>
        <v>1656286.3499999999</v>
      </c>
      <c r="E1435" s="13">
        <v>0</v>
      </c>
      <c r="F1435" s="13">
        <v>0</v>
      </c>
      <c r="G1435" s="14">
        <f t="shared" si="24"/>
        <v>647013.17019000009</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16604.34</v>
      </c>
      <c r="D1436" s="6">
        <f>'P-VRIO'!E5</f>
        <v>0</v>
      </c>
      <c r="E1436" s="6">
        <v>0</v>
      </c>
      <c r="F1436" s="6">
        <v>0</v>
      </c>
      <c r="G1436" s="7">
        <f t="shared" si="24"/>
        <v>16.604340000000001</v>
      </c>
      <c r="H1436" s="7">
        <f t="shared" si="27"/>
        <v>0.34000000000014552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16604.34</v>
      </c>
      <c r="D1453" s="1">
        <f>'P-VRIO'!E22</f>
        <v>0</v>
      </c>
      <c r="E1453" s="1">
        <v>0</v>
      </c>
      <c r="F1453" s="1">
        <v>0</v>
      </c>
      <c r="G1453" s="2">
        <f t="shared" si="24"/>
        <v>298.87811999999997</v>
      </c>
      <c r="H1453" s="2">
        <f t="shared" si="27"/>
        <v>0.34000000000014552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16604.34</v>
      </c>
      <c r="D1454" s="1">
        <f>'P-VRIO'!E23</f>
        <v>0</v>
      </c>
      <c r="E1454" s="1">
        <v>0</v>
      </c>
      <c r="F1454" s="1">
        <v>0</v>
      </c>
      <c r="G1454" s="2">
        <f t="shared" si="24"/>
        <v>315.48246</v>
      </c>
      <c r="H1454" s="2">
        <f t="shared" si="27"/>
        <v>0.34000000000014552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16604.34</v>
      </c>
      <c r="D1456" s="1">
        <f>'P-VRIO'!E25</f>
        <v>0</v>
      </c>
      <c r="E1456" s="1">
        <v>0</v>
      </c>
      <c r="F1456" s="1">
        <v>0</v>
      </c>
      <c r="G1456" s="2">
        <f t="shared" si="24"/>
        <v>348.69114000000002</v>
      </c>
      <c r="H1456" s="2">
        <f t="shared" si="27"/>
        <v>0.34000000000014552</v>
      </c>
      <c r="I1456" s="10">
        <f t="shared" si="30"/>
        <v>118.55498760005075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176983.66</v>
      </c>
      <c r="D1480" s="6"/>
      <c r="E1480" s="6">
        <v>0</v>
      </c>
      <c r="F1480" s="6">
        <v>0</v>
      </c>
      <c r="G1480" s="7">
        <f t="shared" ref="G1480:G1580" si="34">B1480/1000*C1480</f>
        <v>176.98366000000001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1670202.9899999998</v>
      </c>
      <c r="D1481" s="1">
        <v>0</v>
      </c>
      <c r="E1481" s="1">
        <v>0</v>
      </c>
      <c r="F1481" s="1">
        <v>0</v>
      </c>
      <c r="G1481" s="2">
        <f t="shared" si="34"/>
        <v>3340.4059799999995</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4859.45</v>
      </c>
      <c r="D1482" s="1">
        <v>0</v>
      </c>
      <c r="E1482" s="1">
        <v>0</v>
      </c>
      <c r="F1482" s="1">
        <v>0</v>
      </c>
      <c r="G1482" s="2">
        <f t="shared" si="34"/>
        <v>14.57835</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1650487.7799999998</v>
      </c>
      <c r="D1483" s="1">
        <v>0</v>
      </c>
      <c r="E1483" s="1">
        <v>0</v>
      </c>
      <c r="F1483" s="1">
        <v>0</v>
      </c>
      <c r="G1483" s="2">
        <f t="shared" si="34"/>
        <v>6601.9511199999997</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1364334.92</v>
      </c>
      <c r="D1484" s="1">
        <v>0</v>
      </c>
      <c r="E1484" s="1">
        <v>0</v>
      </c>
      <c r="F1484" s="1">
        <v>0</v>
      </c>
      <c r="G1484" s="2">
        <f t="shared" si="34"/>
        <v>6821.6745999999994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243219.21</v>
      </c>
      <c r="D1485" s="1">
        <v>0</v>
      </c>
      <c r="E1485" s="1">
        <v>0</v>
      </c>
      <c r="F1485" s="1">
        <v>0</v>
      </c>
      <c r="G1485" s="2">
        <f t="shared" si="34"/>
        <v>1459.3152600000001</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2072.9299999999998</v>
      </c>
      <c r="D1486" s="1">
        <v>0</v>
      </c>
      <c r="E1486" s="1">
        <v>0</v>
      </c>
      <c r="F1486" s="1">
        <v>0</v>
      </c>
      <c r="G1486" s="2">
        <f t="shared" si="34"/>
        <v>14.51051</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39345.769999999997</v>
      </c>
      <c r="D1489" s="1">
        <v>0</v>
      </c>
      <c r="E1489" s="1">
        <v>0</v>
      </c>
      <c r="F1489" s="1">
        <v>0</v>
      </c>
      <c r="G1489" s="2">
        <f t="shared" si="34"/>
        <v>393.45769999999999</v>
      </c>
      <c r="H1489" s="2">
        <f t="shared" si="35"/>
        <v>0.23000000000320142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1514.95</v>
      </c>
      <c r="D1491" s="1">
        <v>0</v>
      </c>
      <c r="E1491" s="1">
        <v>0</v>
      </c>
      <c r="F1491" s="1">
        <v>0</v>
      </c>
      <c r="G1491" s="2">
        <f t="shared" si="34"/>
        <v>18.179400000000001</v>
      </c>
      <c r="H1491" s="2">
        <f t="shared" si="35"/>
        <v>4.9999999999954525E-2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14855.76</v>
      </c>
      <c r="D1492" s="1">
        <v>0</v>
      </c>
      <c r="E1492" s="1">
        <v>0</v>
      </c>
      <c r="F1492" s="1">
        <v>0</v>
      </c>
      <c r="G1492" s="2">
        <f t="shared" si="34"/>
        <v>193.12487999999999</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1688447.15</v>
      </c>
      <c r="D1499" s="1">
        <v>0</v>
      </c>
      <c r="E1499" s="1">
        <v>0</v>
      </c>
      <c r="F1499" s="1">
        <v>0</v>
      </c>
      <c r="G1499" s="2">
        <f t="shared" si="34"/>
        <v>33768.942999999999</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25901.18</v>
      </c>
      <c r="D1500" s="1">
        <v>0</v>
      </c>
      <c r="E1500" s="1">
        <v>0</v>
      </c>
      <c r="F1500" s="1">
        <v>0</v>
      </c>
      <c r="G1500" s="2">
        <f t="shared" si="34"/>
        <v>543.92478000000006</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1620169.77</v>
      </c>
      <c r="D1501" s="1">
        <v>0</v>
      </c>
      <c r="E1501" s="1">
        <v>0</v>
      </c>
      <c r="F1501" s="1">
        <v>0</v>
      </c>
      <c r="G1501" s="2">
        <f t="shared" si="34"/>
        <v>35643.734939999995</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1345646.37</v>
      </c>
      <c r="D1502" s="1">
        <v>0</v>
      </c>
      <c r="E1502" s="1">
        <v>0</v>
      </c>
      <c r="F1502" s="1">
        <v>0</v>
      </c>
      <c r="G1502" s="2">
        <f t="shared" si="34"/>
        <v>30949.866510000003</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232334.26</v>
      </c>
      <c r="D1503" s="1">
        <v>0</v>
      </c>
      <c r="E1503" s="1">
        <v>0</v>
      </c>
      <c r="F1503" s="1">
        <v>0</v>
      </c>
      <c r="G1503" s="2">
        <f t="shared" si="34"/>
        <v>5576.0222400000002</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1628.42</v>
      </c>
      <c r="D1504" s="1">
        <v>0</v>
      </c>
      <c r="E1504" s="1">
        <v>0</v>
      </c>
      <c r="F1504" s="1">
        <v>0</v>
      </c>
      <c r="G1504" s="2">
        <f t="shared" si="34"/>
        <v>40.710500000000003</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39345.769999999997</v>
      </c>
      <c r="D1507" s="1">
        <v>0</v>
      </c>
      <c r="E1507" s="1">
        <v>0</v>
      </c>
      <c r="F1507" s="1">
        <v>0</v>
      </c>
      <c r="G1507" s="2">
        <f t="shared" si="34"/>
        <v>1101.68156</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1214.95</v>
      </c>
      <c r="D1509" s="1">
        <v>0</v>
      </c>
      <c r="E1509" s="1">
        <v>0</v>
      </c>
      <c r="F1509" s="1">
        <v>0</v>
      </c>
      <c r="G1509" s="2">
        <f t="shared" si="34"/>
        <v>36.448500000000003</v>
      </c>
      <c r="H1509" s="2">
        <f t="shared" si="35"/>
        <v>4.9999999999954525E-2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42376.2</v>
      </c>
      <c r="D1510" s="1">
        <v>0</v>
      </c>
      <c r="E1510" s="1">
        <v>0</v>
      </c>
      <c r="F1510" s="1">
        <v>0</v>
      </c>
      <c r="G1510" s="2">
        <f t="shared" si="34"/>
        <v>1313.6622</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158739.49999999977</v>
      </c>
      <c r="D1517" s="1">
        <v>0</v>
      </c>
      <c r="E1517" s="1">
        <v>0</v>
      </c>
      <c r="F1517" s="1">
        <v>0</v>
      </c>
      <c r="G1517" s="2">
        <f t="shared" si="34"/>
        <v>6032.1009999999906</v>
      </c>
      <c r="H1517" s="2">
        <f t="shared" si="35"/>
        <v>0.50000000023283064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4530.76</v>
      </c>
      <c r="D1518" s="1">
        <v>0</v>
      </c>
      <c r="E1518" s="1">
        <v>0</v>
      </c>
      <c r="F1518" s="1">
        <v>0</v>
      </c>
      <c r="G1518" s="2">
        <f t="shared" si="34"/>
        <v>176.69964000000002</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4530.76</v>
      </c>
      <c r="D1524" s="1">
        <v>0</v>
      </c>
      <c r="E1524" s="1">
        <v>0</v>
      </c>
      <c r="F1524" s="1">
        <v>0</v>
      </c>
      <c r="G1524" s="2">
        <f t="shared" si="34"/>
        <v>203.88419999999999</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1619.23</v>
      </c>
      <c r="D1525" s="1">
        <v>0</v>
      </c>
      <c r="E1525" s="1">
        <v>0</v>
      </c>
      <c r="F1525" s="1">
        <v>0</v>
      </c>
      <c r="G1525" s="2">
        <f t="shared" si="34"/>
        <v>74.484579999999994</v>
      </c>
      <c r="H1525" s="2">
        <f t="shared" si="35"/>
        <v>0.23000000000001819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1619.23</v>
      </c>
      <c r="D1526" s="1">
        <v>0</v>
      </c>
      <c r="E1526" s="1">
        <v>0</v>
      </c>
      <c r="F1526" s="1">
        <v>0</v>
      </c>
      <c r="G1526" s="2">
        <f t="shared" si="34"/>
        <v>76.103809999999996</v>
      </c>
      <c r="H1526" s="2">
        <f t="shared" si="35"/>
        <v>0.23000000000001819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2242.35</v>
      </c>
      <c r="D1530" s="1">
        <v>0</v>
      </c>
      <c r="E1530" s="1">
        <v>0</v>
      </c>
      <c r="F1530" s="1">
        <v>0</v>
      </c>
      <c r="G1530" s="2">
        <f t="shared" si="34"/>
        <v>114.35984999999999</v>
      </c>
      <c r="H1530" s="2">
        <f t="shared" si="35"/>
        <v>0.34999999999990905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2242.35</v>
      </c>
      <c r="D1531" s="1">
        <v>0</v>
      </c>
      <c r="E1531" s="1">
        <v>0</v>
      </c>
      <c r="F1531" s="1">
        <v>0</v>
      </c>
      <c r="G1531" s="2">
        <f t="shared" si="34"/>
        <v>116.6022</v>
      </c>
      <c r="H1531" s="2">
        <f t="shared" si="35"/>
        <v>0.34999999999990905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669.18</v>
      </c>
      <c r="D1535" s="1">
        <v>0</v>
      </c>
      <c r="E1535" s="1">
        <v>0</v>
      </c>
      <c r="F1535" s="1">
        <v>0</v>
      </c>
      <c r="G1535" s="2">
        <f t="shared" si="34"/>
        <v>37.474080000000001</v>
      </c>
      <c r="H1535" s="2">
        <f t="shared" si="35"/>
        <v>0.17999999999994998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669.18</v>
      </c>
      <c r="D1536" s="1">
        <v>0</v>
      </c>
      <c r="E1536" s="1">
        <v>0</v>
      </c>
      <c r="F1536" s="1">
        <v>0</v>
      </c>
      <c r="G1536" s="2">
        <f t="shared" si="34"/>
        <v>38.143259999999998</v>
      </c>
      <c r="H1536" s="2">
        <f t="shared" si="35"/>
        <v>0.17999999999994998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154208.74</v>
      </c>
      <c r="D1576" s="1">
        <v>0</v>
      </c>
      <c r="E1576" s="1">
        <v>0</v>
      </c>
      <c r="F1576" s="1">
        <v>0</v>
      </c>
      <c r="G1576" s="2">
        <f t="shared" si="34"/>
        <v>14958.24778</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13666.43</v>
      </c>
      <c r="D1577" s="1">
        <v>0</v>
      </c>
      <c r="E1577" s="1">
        <v>0</v>
      </c>
      <c r="F1577" s="1">
        <v>0</v>
      </c>
      <c r="G1577" s="2">
        <f t="shared" si="34"/>
        <v>1339.31014</v>
      </c>
      <c r="H1577" s="2">
        <f t="shared" si="35"/>
        <v>0.43000000000029104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139000.44</v>
      </c>
      <c r="D1578" s="1">
        <v>0</v>
      </c>
      <c r="E1578" s="1">
        <v>0</v>
      </c>
      <c r="F1578" s="1">
        <v>0</v>
      </c>
      <c r="G1578" s="2">
        <f t="shared" si="34"/>
        <v>13761.04356</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1541.87</v>
      </c>
      <c r="D1579" s="1">
        <v>0</v>
      </c>
      <c r="E1579" s="1">
        <v>0</v>
      </c>
      <c r="F1579" s="1">
        <v>0</v>
      </c>
      <c r="G1579" s="2">
        <f t="shared" si="34"/>
        <v>154.18700000000001</v>
      </c>
      <c r="H1579" s="2">
        <f t="shared" si="35"/>
        <v>0.13000000000010914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13359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1384830.9600000002</v>
      </c>
      <c r="I16" s="170">
        <f>'PR-RAS'!E6</f>
        <v>1668307.4000000001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1350740.4999999998</v>
      </c>
      <c r="I17" s="170">
        <f>'PR-RAS'!E151</f>
        <v>1640981.4899999998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40929.099999999409</v>
      </c>
      <c r="I19" s="171">
        <f>'PR-RAS'!E646</f>
        <v>28908.049999999719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2157006.36</v>
      </c>
      <c r="I20" s="173">
        <f>BILANCA!E7</f>
        <v>2122044.2800000003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141051.57</v>
      </c>
      <c r="I21" s="175">
        <f>BILANCA!E68</f>
        <v>134508.01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176983.66000000003</v>
      </c>
      <c r="I22" s="175">
        <f>BILANCA!E176</f>
        <v>158739.49999999997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2121074.2699999996</v>
      </c>
      <c r="I23" s="177">
        <f>BILANCA!E237</f>
        <v>2097812.7899999996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1410151.1700000002</v>
      </c>
      <c r="I27" s="175">
        <f>'RAS-funkcijski'!E114</f>
        <v>1656286.3499999999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1410151.1700000002</v>
      </c>
      <c r="I28" s="179">
        <f>'RAS-funkcijski'!E141</f>
        <v>1656286.3499999999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16604.34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16604.34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176983.66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158739.49999999977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4530.76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154208.74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18"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1384830.9600000002</v>
      </c>
      <c r="E6" s="51">
        <f>E7+E44+E50+E82+E106+E124+E133+E139</f>
        <v>1668307.4000000001</v>
      </c>
      <c r="F6" s="52">
        <f t="shared" ref="F6:F131" si="0">IF(D6&lt;&gt;0,IF(E6/D6&gt;=100,"&gt;&gt;100",E6/D6*100),"-")</f>
        <v>120.47011138456926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1109297.81</v>
      </c>
      <c r="E50" s="51">
        <f>E51+E54+E59+E62+E65+E68+E71+E74+E77</f>
        <v>1330251.1900000002</v>
      </c>
      <c r="F50" s="52">
        <f t="shared" si="0"/>
        <v>119.91831030478642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48.08</v>
      </c>
      <c r="F62" s="52" t="str">
        <f t="shared" si="0"/>
        <v>-</v>
      </c>
    </row>
    <row r="63" spans="1:6" ht="12.75" customHeight="1" x14ac:dyDescent="0.2">
      <c r="A63" s="53">
        <v>6341</v>
      </c>
      <c r="B63" s="85" t="s">
        <v>172</v>
      </c>
      <c r="C63" s="50" t="s">
        <v>173</v>
      </c>
      <c r="D63" s="242">
        <v>0</v>
      </c>
      <c r="E63" s="242">
        <v>48.08</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1109297.81</v>
      </c>
      <c r="E68" s="51">
        <f t="shared" si="15"/>
        <v>1330203.1100000001</v>
      </c>
      <c r="F68" s="52">
        <f t="shared" si="0"/>
        <v>119.9139760313779</v>
      </c>
    </row>
    <row r="69" spans="1:6" ht="12.75" customHeight="1" x14ac:dyDescent="0.2">
      <c r="A69" s="53" t="s">
        <v>184</v>
      </c>
      <c r="B69" s="85" t="s">
        <v>185</v>
      </c>
      <c r="C69" s="50" t="s">
        <v>184</v>
      </c>
      <c r="D69" s="242">
        <v>1104889.2</v>
      </c>
      <c r="E69" s="242">
        <v>1325849.81</v>
      </c>
      <c r="F69" s="52">
        <f t="shared" si="0"/>
        <v>119.9984405676153</v>
      </c>
    </row>
    <row r="70" spans="1:6" ht="24" x14ac:dyDescent="0.2">
      <c r="A70" s="53" t="s">
        <v>186</v>
      </c>
      <c r="B70" s="85" t="s">
        <v>187</v>
      </c>
      <c r="C70" s="50" t="s">
        <v>186</v>
      </c>
      <c r="D70" s="242">
        <v>4408.6099999999997</v>
      </c>
      <c r="E70" s="242">
        <v>4353.3</v>
      </c>
      <c r="F70" s="52">
        <f t="shared" si="0"/>
        <v>98.745409550856181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10.069999999999999</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10.039999999999999</v>
      </c>
      <c r="E98" s="51">
        <f t="shared" si="22"/>
        <v>0</v>
      </c>
      <c r="F98" s="52">
        <f t="shared" si="0"/>
        <v>0</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10.039999999999999</v>
      </c>
      <c r="E100" s="242"/>
      <c r="F100" s="52">
        <f t="shared" si="0"/>
        <v>0</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56697.08</v>
      </c>
      <c r="E106" s="51">
        <f t="shared" si="23"/>
        <v>54951.6</v>
      </c>
      <c r="F106" s="52">
        <f t="shared" si="0"/>
        <v>96.921393482697866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56697.08</v>
      </c>
      <c r="E112" s="51">
        <f t="shared" si="25"/>
        <v>54951.6</v>
      </c>
      <c r="F112" s="52">
        <f t="shared" si="0"/>
        <v>96.921393482697866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56697.08</v>
      </c>
      <c r="E117" s="242">
        <v>54951.6</v>
      </c>
      <c r="F117" s="52">
        <f t="shared" si="0"/>
        <v>96.921393482697866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11727.869999999999</v>
      </c>
      <c r="E124" s="51">
        <f t="shared" si="27"/>
        <v>11899.66</v>
      </c>
      <c r="F124" s="52">
        <f t="shared" si="0"/>
        <v>101.46480136631801</v>
      </c>
    </row>
    <row r="125" spans="1:6" ht="12.75" customHeight="1" x14ac:dyDescent="0.2">
      <c r="A125" s="53">
        <v>661</v>
      </c>
      <c r="B125" s="86" t="s">
        <v>296</v>
      </c>
      <c r="C125" s="50" t="s">
        <v>297</v>
      </c>
      <c r="D125" s="51">
        <f t="shared" ref="D125:E125" si="28">SUM(D126:D127)</f>
        <v>8753.06</v>
      </c>
      <c r="E125" s="51">
        <f t="shared" si="28"/>
        <v>8362.73</v>
      </c>
      <c r="F125" s="52">
        <f t="shared" si="0"/>
        <v>95.540645214359316</v>
      </c>
    </row>
    <row r="126" spans="1:6" ht="12.75" customHeight="1" x14ac:dyDescent="0.2">
      <c r="A126" s="53">
        <v>6614</v>
      </c>
      <c r="B126" s="86" t="s">
        <v>298</v>
      </c>
      <c r="C126" s="50" t="s">
        <v>299</v>
      </c>
      <c r="D126" s="242">
        <v>232.26</v>
      </c>
      <c r="E126" s="242">
        <v>134.4</v>
      </c>
      <c r="F126" s="52">
        <f t="shared" si="0"/>
        <v>57.866184448462931</v>
      </c>
    </row>
    <row r="127" spans="1:6" ht="12.75" customHeight="1" x14ac:dyDescent="0.2">
      <c r="A127" s="53">
        <v>6615</v>
      </c>
      <c r="B127" s="86" t="s">
        <v>300</v>
      </c>
      <c r="C127" s="50" t="s">
        <v>301</v>
      </c>
      <c r="D127" s="242">
        <v>8520.7999999999993</v>
      </c>
      <c r="E127" s="242">
        <v>8228.33</v>
      </c>
      <c r="F127" s="52">
        <f t="shared" si="0"/>
        <v>96.567575814477522</v>
      </c>
    </row>
    <row r="128" spans="1:6" ht="24" x14ac:dyDescent="0.2">
      <c r="A128" s="53">
        <v>663</v>
      </c>
      <c r="B128" s="231" t="s">
        <v>302</v>
      </c>
      <c r="C128" s="50" t="s">
        <v>303</v>
      </c>
      <c r="D128" s="51">
        <f t="shared" ref="D128:E128" si="29">SUM(D129:D132)</f>
        <v>2974.81</v>
      </c>
      <c r="E128" s="51">
        <f t="shared" si="29"/>
        <v>3536.93</v>
      </c>
      <c r="F128" s="52">
        <f t="shared" si="0"/>
        <v>118.89599671911819</v>
      </c>
    </row>
    <row r="129" spans="1:6" ht="12.75" customHeight="1" x14ac:dyDescent="0.2">
      <c r="A129" s="53">
        <v>6631</v>
      </c>
      <c r="B129" s="86" t="s">
        <v>304</v>
      </c>
      <c r="C129" s="50" t="s">
        <v>305</v>
      </c>
      <c r="D129" s="242">
        <v>782.4</v>
      </c>
      <c r="E129" s="242">
        <v>2435.83</v>
      </c>
      <c r="F129" s="52">
        <f t="shared" si="0"/>
        <v>311.32796523517385</v>
      </c>
    </row>
    <row r="130" spans="1:6" ht="12.75" customHeight="1" x14ac:dyDescent="0.2">
      <c r="A130" s="53">
        <v>6632</v>
      </c>
      <c r="B130" s="232" t="s">
        <v>306</v>
      </c>
      <c r="C130" s="50" t="s">
        <v>307</v>
      </c>
      <c r="D130" s="242">
        <v>2192.41</v>
      </c>
      <c r="E130" s="242">
        <v>1101.0999999999999</v>
      </c>
      <c r="F130" s="52">
        <f t="shared" si="0"/>
        <v>50.223270282474545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206852.69</v>
      </c>
      <c r="E133" s="51">
        <f t="shared" si="30"/>
        <v>271204.95</v>
      </c>
      <c r="F133" s="52">
        <f t="shared" ref="F133:F223" si="31">IF(D133&lt;&gt;0,IF(E133/D133&gt;=100,"&gt;&gt;100",E133/D133*100),"-")</f>
        <v>131.11018764126297</v>
      </c>
    </row>
    <row r="134" spans="1:6" ht="24" x14ac:dyDescent="0.2">
      <c r="A134" s="53">
        <v>671</v>
      </c>
      <c r="B134" s="232" t="s">
        <v>314</v>
      </c>
      <c r="C134" s="50" t="s">
        <v>315</v>
      </c>
      <c r="D134" s="51">
        <f t="shared" ref="D134:E134" si="32">SUM(D135:D137)</f>
        <v>206852.69</v>
      </c>
      <c r="E134" s="51">
        <f t="shared" si="32"/>
        <v>271204.95</v>
      </c>
      <c r="F134" s="52">
        <f t="shared" si="31"/>
        <v>131.11018764126297</v>
      </c>
    </row>
    <row r="135" spans="1:6" ht="12.75" customHeight="1" x14ac:dyDescent="0.2">
      <c r="A135" s="53">
        <v>6711</v>
      </c>
      <c r="B135" s="85" t="s">
        <v>316</v>
      </c>
      <c r="C135" s="50" t="s">
        <v>317</v>
      </c>
      <c r="D135" s="242">
        <v>186703.77</v>
      </c>
      <c r="E135" s="242">
        <v>238189.54</v>
      </c>
      <c r="F135" s="52">
        <f t="shared" si="31"/>
        <v>127.57618124154644</v>
      </c>
    </row>
    <row r="136" spans="1:6" ht="24" x14ac:dyDescent="0.2">
      <c r="A136" s="53">
        <v>6712</v>
      </c>
      <c r="B136" s="232" t="s">
        <v>318</v>
      </c>
      <c r="C136" s="50" t="s">
        <v>319</v>
      </c>
      <c r="D136" s="242">
        <v>20148.919999999998</v>
      </c>
      <c r="E136" s="242">
        <v>33015.410000000003</v>
      </c>
      <c r="F136" s="52">
        <f t="shared" si="31"/>
        <v>163.85697099397888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245.44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245.44</v>
      </c>
      <c r="E150" s="242"/>
      <c r="F150" s="52">
        <f t="shared" si="31"/>
        <v>0</v>
      </c>
    </row>
    <row r="151" spans="1:6" ht="12.75" customHeight="1" x14ac:dyDescent="0.2">
      <c r="A151" s="53">
        <v>3</v>
      </c>
      <c r="B151" s="85" t="s">
        <v>348</v>
      </c>
      <c r="C151" s="50" t="s">
        <v>56</v>
      </c>
      <c r="D151" s="51">
        <f t="shared" ref="D151:E151" si="35">D152+D163+D196+D215+D224+D252+D263</f>
        <v>1350740.4999999998</v>
      </c>
      <c r="E151" s="51">
        <f t="shared" si="35"/>
        <v>1640981.4899999998</v>
      </c>
      <c r="F151" s="52">
        <f t="shared" si="31"/>
        <v>121.48754627554294</v>
      </c>
    </row>
    <row r="152" spans="1:6" ht="12.75" customHeight="1" x14ac:dyDescent="0.2">
      <c r="A152" s="53">
        <v>31</v>
      </c>
      <c r="B152" s="85" t="s">
        <v>349</v>
      </c>
      <c r="C152" s="50" t="s">
        <v>35</v>
      </c>
      <c r="D152" s="51">
        <f t="shared" ref="D152:E152" si="36">D153+D158+D159</f>
        <v>1162575.8899999999</v>
      </c>
      <c r="E152" s="51">
        <f t="shared" si="36"/>
        <v>1347034.99</v>
      </c>
      <c r="F152" s="52">
        <f t="shared" si="31"/>
        <v>115.86641367558381</v>
      </c>
    </row>
    <row r="153" spans="1:6" ht="12.75" customHeight="1" x14ac:dyDescent="0.2">
      <c r="A153" s="53">
        <v>311</v>
      </c>
      <c r="B153" s="85" t="s">
        <v>350</v>
      </c>
      <c r="C153" s="50" t="s">
        <v>351</v>
      </c>
      <c r="D153" s="51">
        <f t="shared" ref="D153:E153" si="37">SUM(D154:D157)</f>
        <v>957123.9</v>
      </c>
      <c r="E153" s="51">
        <f t="shared" si="37"/>
        <v>1098801.8900000001</v>
      </c>
      <c r="F153" s="52">
        <f t="shared" si="31"/>
        <v>114.80247123700495</v>
      </c>
    </row>
    <row r="154" spans="1:6" ht="12.75" customHeight="1" x14ac:dyDescent="0.2">
      <c r="A154" s="53">
        <v>3111</v>
      </c>
      <c r="B154" s="85" t="s">
        <v>352</v>
      </c>
      <c r="C154" s="50" t="s">
        <v>353</v>
      </c>
      <c r="D154" s="242">
        <v>952791.56</v>
      </c>
      <c r="E154" s="242">
        <v>1095107.43</v>
      </c>
      <c r="F154" s="52">
        <f t="shared" si="31"/>
        <v>114.93672655958453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647.69000000000005</v>
      </c>
      <c r="E156" s="242">
        <v>505.86</v>
      </c>
      <c r="F156" s="52">
        <f t="shared" si="31"/>
        <v>78.102178511324865</v>
      </c>
    </row>
    <row r="157" spans="1:6" ht="12.75" customHeight="1" x14ac:dyDescent="0.2">
      <c r="A157" s="53">
        <v>3114</v>
      </c>
      <c r="B157" s="85" t="s">
        <v>358</v>
      </c>
      <c r="C157" s="50" t="s">
        <v>359</v>
      </c>
      <c r="D157" s="242">
        <v>3684.65</v>
      </c>
      <c r="E157" s="242">
        <v>3188.6</v>
      </c>
      <c r="F157" s="52">
        <f t="shared" si="31"/>
        <v>86.537391611143519</v>
      </c>
    </row>
    <row r="158" spans="1:6" ht="12.75" customHeight="1" x14ac:dyDescent="0.2">
      <c r="A158" s="53">
        <v>312</v>
      </c>
      <c r="B158" s="85" t="s">
        <v>360</v>
      </c>
      <c r="C158" s="50" t="s">
        <v>361</v>
      </c>
      <c r="D158" s="242">
        <v>47492.56</v>
      </c>
      <c r="E158" s="242">
        <v>66944.94</v>
      </c>
      <c r="F158" s="52">
        <f t="shared" si="31"/>
        <v>140.9587943880052</v>
      </c>
    </row>
    <row r="159" spans="1:6" ht="12.75" customHeight="1" x14ac:dyDescent="0.2">
      <c r="A159" s="53">
        <v>313</v>
      </c>
      <c r="B159" s="85" t="s">
        <v>362</v>
      </c>
      <c r="C159" s="50" t="s">
        <v>363</v>
      </c>
      <c r="D159" s="51">
        <f t="shared" ref="D159:E159" si="38">SUM(D160:D162)</f>
        <v>157959.43</v>
      </c>
      <c r="E159" s="51">
        <f t="shared" si="38"/>
        <v>181288.16</v>
      </c>
      <c r="F159" s="52">
        <f t="shared" si="31"/>
        <v>114.76881120677633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157819.94</v>
      </c>
      <c r="E161" s="242">
        <v>181231.56</v>
      </c>
      <c r="F161" s="52">
        <f t="shared" si="31"/>
        <v>114.83438658004812</v>
      </c>
    </row>
    <row r="162" spans="1:6" ht="12.75" customHeight="1" x14ac:dyDescent="0.2">
      <c r="A162" s="53">
        <v>3133</v>
      </c>
      <c r="B162" s="85" t="s">
        <v>367</v>
      </c>
      <c r="C162" s="50" t="s">
        <v>368</v>
      </c>
      <c r="D162" s="242">
        <v>139.49</v>
      </c>
      <c r="E162" s="242">
        <v>56.6</v>
      </c>
      <c r="F162" s="52">
        <f t="shared" si="31"/>
        <v>40.576385403971607</v>
      </c>
    </row>
    <row r="163" spans="1:6" ht="12.75" customHeight="1" x14ac:dyDescent="0.2">
      <c r="A163" s="53">
        <v>32</v>
      </c>
      <c r="B163" s="85" t="s">
        <v>369</v>
      </c>
      <c r="C163" s="50" t="s">
        <v>370</v>
      </c>
      <c r="D163" s="51">
        <f t="shared" ref="D163:E163" si="39">D164+D169+D177+D187+D188</f>
        <v>144517.24</v>
      </c>
      <c r="E163" s="51">
        <f t="shared" si="39"/>
        <v>251579.11999999997</v>
      </c>
      <c r="F163" s="52">
        <f t="shared" si="31"/>
        <v>174.08242781276476</v>
      </c>
    </row>
    <row r="164" spans="1:6" ht="12.75" customHeight="1" x14ac:dyDescent="0.2">
      <c r="A164" s="53">
        <v>321</v>
      </c>
      <c r="B164" s="85" t="s">
        <v>371</v>
      </c>
      <c r="C164" s="50" t="s">
        <v>372</v>
      </c>
      <c r="D164" s="51">
        <f t="shared" ref="D164:E164" si="40">SUM(D165:D168)</f>
        <v>22925.34</v>
      </c>
      <c r="E164" s="51">
        <f t="shared" si="40"/>
        <v>21214.81</v>
      </c>
      <c r="F164" s="52">
        <f t="shared" si="31"/>
        <v>92.538692992121383</v>
      </c>
    </row>
    <row r="165" spans="1:6" ht="12.75" customHeight="1" x14ac:dyDescent="0.2">
      <c r="A165" s="53">
        <v>3211</v>
      </c>
      <c r="B165" s="85" t="s">
        <v>373</v>
      </c>
      <c r="C165" s="50" t="s">
        <v>374</v>
      </c>
      <c r="D165" s="242">
        <v>4236.51</v>
      </c>
      <c r="E165" s="242">
        <v>4141.1000000000004</v>
      </c>
      <c r="F165" s="52">
        <f t="shared" si="31"/>
        <v>97.747910426270678</v>
      </c>
    </row>
    <row r="166" spans="1:6" ht="12.75" customHeight="1" x14ac:dyDescent="0.2">
      <c r="A166" s="53">
        <v>3212</v>
      </c>
      <c r="B166" s="85" t="s">
        <v>375</v>
      </c>
      <c r="C166" s="50" t="s">
        <v>376</v>
      </c>
      <c r="D166" s="242">
        <v>17812.07</v>
      </c>
      <c r="E166" s="242">
        <v>16175.92</v>
      </c>
      <c r="F166" s="52">
        <f t="shared" si="31"/>
        <v>90.814374747011442</v>
      </c>
    </row>
    <row r="167" spans="1:6" ht="12.75" customHeight="1" x14ac:dyDescent="0.2">
      <c r="A167" s="53">
        <v>3213</v>
      </c>
      <c r="B167" s="85" t="s">
        <v>377</v>
      </c>
      <c r="C167" s="50" t="s">
        <v>378</v>
      </c>
      <c r="D167" s="242">
        <v>743.51</v>
      </c>
      <c r="E167" s="242">
        <v>764.59</v>
      </c>
      <c r="F167" s="52">
        <f t="shared" si="31"/>
        <v>102.83520060254739</v>
      </c>
    </row>
    <row r="168" spans="1:6" ht="12.75" customHeight="1" x14ac:dyDescent="0.2">
      <c r="A168" s="53">
        <v>3214</v>
      </c>
      <c r="B168" s="85" t="s">
        <v>379</v>
      </c>
      <c r="C168" s="50" t="s">
        <v>380</v>
      </c>
      <c r="D168" s="242">
        <v>133.25</v>
      </c>
      <c r="E168" s="242">
        <v>133.19999999999999</v>
      </c>
      <c r="F168" s="52">
        <f t="shared" si="31"/>
        <v>99.9624765478424</v>
      </c>
    </row>
    <row r="169" spans="1:6" ht="12.75" customHeight="1" x14ac:dyDescent="0.2">
      <c r="A169" s="53">
        <v>322</v>
      </c>
      <c r="B169" s="85" t="s">
        <v>381</v>
      </c>
      <c r="C169" s="50" t="s">
        <v>382</v>
      </c>
      <c r="D169" s="51">
        <f t="shared" ref="D169:E169" si="41">SUM(D170:D176)</f>
        <v>65140.109999999993</v>
      </c>
      <c r="E169" s="51">
        <f t="shared" si="41"/>
        <v>161005.09</v>
      </c>
      <c r="F169" s="52">
        <f t="shared" si="31"/>
        <v>247.16735971124399</v>
      </c>
    </row>
    <row r="170" spans="1:6" ht="12.75" customHeight="1" x14ac:dyDescent="0.2">
      <c r="A170" s="53">
        <v>3221</v>
      </c>
      <c r="B170" s="85" t="s">
        <v>383</v>
      </c>
      <c r="C170" s="50" t="s">
        <v>384</v>
      </c>
      <c r="D170" s="242">
        <v>11086.34</v>
      </c>
      <c r="E170" s="242">
        <v>10942.23</v>
      </c>
      <c r="F170" s="52">
        <f t="shared" si="31"/>
        <v>98.70011202975914</v>
      </c>
    </row>
    <row r="171" spans="1:6" ht="12.75" customHeight="1" x14ac:dyDescent="0.2">
      <c r="A171" s="53">
        <v>3222</v>
      </c>
      <c r="B171" s="85" t="s">
        <v>385</v>
      </c>
      <c r="C171" s="50" t="s">
        <v>386</v>
      </c>
      <c r="D171" s="242">
        <v>24789.17</v>
      </c>
      <c r="E171" s="242">
        <v>111146.35</v>
      </c>
      <c r="F171" s="52">
        <f t="shared" si="31"/>
        <v>448.36656491524326</v>
      </c>
    </row>
    <row r="172" spans="1:6" ht="12.75" customHeight="1" x14ac:dyDescent="0.2">
      <c r="A172" s="53">
        <v>3223</v>
      </c>
      <c r="B172" s="85" t="s">
        <v>387</v>
      </c>
      <c r="C172" s="50" t="s">
        <v>388</v>
      </c>
      <c r="D172" s="242">
        <v>22152.880000000001</v>
      </c>
      <c r="E172" s="242">
        <v>31197.45</v>
      </c>
      <c r="F172" s="52">
        <f t="shared" si="31"/>
        <v>140.82796458067753</v>
      </c>
    </row>
    <row r="173" spans="1:6" ht="12.75" customHeight="1" x14ac:dyDescent="0.2">
      <c r="A173" s="53">
        <v>3224</v>
      </c>
      <c r="B173" s="85" t="s">
        <v>389</v>
      </c>
      <c r="C173" s="50" t="s">
        <v>390</v>
      </c>
      <c r="D173" s="242">
        <v>4337.74</v>
      </c>
      <c r="E173" s="242">
        <v>2529.4299999999998</v>
      </c>
      <c r="F173" s="52">
        <f t="shared" si="31"/>
        <v>58.312162554694382</v>
      </c>
    </row>
    <row r="174" spans="1:6" ht="12.75" customHeight="1" x14ac:dyDescent="0.2">
      <c r="A174" s="53">
        <v>3225</v>
      </c>
      <c r="B174" s="85" t="s">
        <v>391</v>
      </c>
      <c r="C174" s="50" t="s">
        <v>392</v>
      </c>
      <c r="D174" s="242">
        <v>2675.52</v>
      </c>
      <c r="E174" s="242">
        <v>4580.25</v>
      </c>
      <c r="F174" s="52">
        <f t="shared" si="31"/>
        <v>171.19102081090779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98.46</v>
      </c>
      <c r="E176" s="242">
        <v>609.38</v>
      </c>
      <c r="F176" s="52">
        <f t="shared" si="31"/>
        <v>618.91123298801551</v>
      </c>
    </row>
    <row r="177" spans="1:6" ht="12.75" customHeight="1" x14ac:dyDescent="0.2">
      <c r="A177" s="53">
        <v>323</v>
      </c>
      <c r="B177" s="85" t="s">
        <v>397</v>
      </c>
      <c r="C177" s="50" t="s">
        <v>398</v>
      </c>
      <c r="D177" s="51">
        <f t="shared" ref="D177:E177" si="42">SUM(D178:D186)</f>
        <v>45822.249999999993</v>
      </c>
      <c r="E177" s="51">
        <f t="shared" si="42"/>
        <v>61359.14</v>
      </c>
      <c r="F177" s="52">
        <f t="shared" si="31"/>
        <v>133.9068683881739</v>
      </c>
    </row>
    <row r="178" spans="1:6" ht="12.75" customHeight="1" x14ac:dyDescent="0.2">
      <c r="A178" s="53">
        <v>3231</v>
      </c>
      <c r="B178" s="85" t="s">
        <v>399</v>
      </c>
      <c r="C178" s="50" t="s">
        <v>400</v>
      </c>
      <c r="D178" s="242">
        <v>2169.16</v>
      </c>
      <c r="E178" s="242">
        <v>2232.44</v>
      </c>
      <c r="F178" s="52">
        <f t="shared" si="31"/>
        <v>102.917258293533</v>
      </c>
    </row>
    <row r="179" spans="1:6" ht="12.75" customHeight="1" x14ac:dyDescent="0.2">
      <c r="A179" s="53">
        <v>3232</v>
      </c>
      <c r="B179" s="85" t="s">
        <v>401</v>
      </c>
      <c r="C179" s="50" t="s">
        <v>402</v>
      </c>
      <c r="D179" s="242">
        <v>22806.21</v>
      </c>
      <c r="E179" s="242">
        <v>33609.440000000002</v>
      </c>
      <c r="F179" s="52">
        <f t="shared" si="31"/>
        <v>147.3696857127949</v>
      </c>
    </row>
    <row r="180" spans="1:6" ht="12.75" customHeight="1" x14ac:dyDescent="0.2">
      <c r="A180" s="53">
        <v>3233</v>
      </c>
      <c r="B180" s="85" t="s">
        <v>403</v>
      </c>
      <c r="C180" s="50" t="s">
        <v>404</v>
      </c>
      <c r="D180" s="242">
        <v>1016.03</v>
      </c>
      <c r="E180" s="242">
        <v>449.99</v>
      </c>
      <c r="F180" s="52">
        <f t="shared" si="31"/>
        <v>44.289046583270178</v>
      </c>
    </row>
    <row r="181" spans="1:6" ht="12.75" customHeight="1" x14ac:dyDescent="0.2">
      <c r="A181" s="53">
        <v>3234</v>
      </c>
      <c r="B181" s="85" t="s">
        <v>405</v>
      </c>
      <c r="C181" s="50" t="s">
        <v>406</v>
      </c>
      <c r="D181" s="242">
        <v>6315.22</v>
      </c>
      <c r="E181" s="242">
        <v>5605.18</v>
      </c>
      <c r="F181" s="52">
        <f t="shared" si="31"/>
        <v>88.75668622787488</v>
      </c>
    </row>
    <row r="182" spans="1:6" ht="12.75" customHeight="1" x14ac:dyDescent="0.2">
      <c r="A182" s="53">
        <v>3235</v>
      </c>
      <c r="B182" s="85" t="s">
        <v>407</v>
      </c>
      <c r="C182" s="50" t="s">
        <v>408</v>
      </c>
      <c r="D182" s="242">
        <v>820.08</v>
      </c>
      <c r="E182" s="242">
        <v>960.5</v>
      </c>
      <c r="F182" s="52">
        <f t="shared" si="31"/>
        <v>117.12271973466002</v>
      </c>
    </row>
    <row r="183" spans="1:6" ht="12.75" customHeight="1" x14ac:dyDescent="0.2">
      <c r="A183" s="53">
        <v>3236</v>
      </c>
      <c r="B183" s="85" t="s">
        <v>409</v>
      </c>
      <c r="C183" s="50" t="s">
        <v>410</v>
      </c>
      <c r="D183" s="242">
        <v>2406.9299999999998</v>
      </c>
      <c r="E183" s="242">
        <v>5596.43</v>
      </c>
      <c r="F183" s="52">
        <f t="shared" si="31"/>
        <v>232.51320146410578</v>
      </c>
    </row>
    <row r="184" spans="1:6" ht="12.75" customHeight="1" x14ac:dyDescent="0.2">
      <c r="A184" s="53">
        <v>3237</v>
      </c>
      <c r="B184" s="85" t="s">
        <v>411</v>
      </c>
      <c r="C184" s="50" t="s">
        <v>412</v>
      </c>
      <c r="D184" s="242">
        <v>2501.2800000000002</v>
      </c>
      <c r="E184" s="242">
        <v>1915.95</v>
      </c>
      <c r="F184" s="52">
        <f t="shared" si="31"/>
        <v>76.59878142391095</v>
      </c>
    </row>
    <row r="185" spans="1:6" ht="12.75" customHeight="1" x14ac:dyDescent="0.2">
      <c r="A185" s="53">
        <v>3238</v>
      </c>
      <c r="B185" s="85" t="s">
        <v>413</v>
      </c>
      <c r="C185" s="50" t="s">
        <v>414</v>
      </c>
      <c r="D185" s="242">
        <v>4766.41</v>
      </c>
      <c r="E185" s="242">
        <v>6281.94</v>
      </c>
      <c r="F185" s="52">
        <f t="shared" si="31"/>
        <v>131.79604775921501</v>
      </c>
    </row>
    <row r="186" spans="1:6" ht="12.75" customHeight="1" x14ac:dyDescent="0.2">
      <c r="A186" s="53">
        <v>3239</v>
      </c>
      <c r="B186" s="85" t="s">
        <v>415</v>
      </c>
      <c r="C186" s="50" t="s">
        <v>416</v>
      </c>
      <c r="D186" s="242">
        <v>3020.93</v>
      </c>
      <c r="E186" s="242">
        <v>4707.2700000000004</v>
      </c>
      <c r="F186" s="52">
        <f t="shared" si="31"/>
        <v>155.82188266527197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10629.54</v>
      </c>
      <c r="E188" s="51">
        <f t="shared" si="43"/>
        <v>8000.08</v>
      </c>
      <c r="F188" s="52">
        <f t="shared" si="31"/>
        <v>75.262711274429549</v>
      </c>
    </row>
    <row r="189" spans="1:6" ht="12.75" customHeight="1" x14ac:dyDescent="0.2">
      <c r="A189" s="53">
        <v>3291</v>
      </c>
      <c r="B189" s="232" t="s">
        <v>421</v>
      </c>
      <c r="C189" s="50" t="s">
        <v>422</v>
      </c>
      <c r="D189" s="242">
        <v>45.13</v>
      </c>
      <c r="E189" s="242">
        <v>50</v>
      </c>
      <c r="F189" s="52">
        <f t="shared" si="31"/>
        <v>110.79104808331486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291.44</v>
      </c>
      <c r="E191" s="242">
        <v>95.12</v>
      </c>
      <c r="F191" s="52">
        <f t="shared" si="31"/>
        <v>32.637935767224818</v>
      </c>
    </row>
    <row r="192" spans="1:6" ht="12.75" customHeight="1" x14ac:dyDescent="0.2">
      <c r="A192" s="53">
        <v>3294</v>
      </c>
      <c r="B192" s="85" t="s">
        <v>427</v>
      </c>
      <c r="C192" s="50" t="s">
        <v>428</v>
      </c>
      <c r="D192" s="242">
        <v>322.36</v>
      </c>
      <c r="E192" s="242">
        <v>326.18</v>
      </c>
      <c r="F192" s="52">
        <f t="shared" si="31"/>
        <v>101.18501054721429</v>
      </c>
    </row>
    <row r="193" spans="1:6" ht="12.75" customHeight="1" x14ac:dyDescent="0.2">
      <c r="A193" s="53">
        <v>3295</v>
      </c>
      <c r="B193" s="85" t="s">
        <v>429</v>
      </c>
      <c r="C193" s="50" t="s">
        <v>430</v>
      </c>
      <c r="D193" s="242">
        <v>570.71</v>
      </c>
      <c r="E193" s="242">
        <v>215.69</v>
      </c>
      <c r="F193" s="52">
        <f t="shared" si="31"/>
        <v>37.793275043367032</v>
      </c>
    </row>
    <row r="194" spans="1:6" ht="12.75" customHeight="1" x14ac:dyDescent="0.2">
      <c r="A194" s="53" t="s">
        <v>431</v>
      </c>
      <c r="B194" s="85" t="s">
        <v>432</v>
      </c>
      <c r="C194" s="50" t="s">
        <v>431</v>
      </c>
      <c r="D194" s="242">
        <v>4311.7700000000004</v>
      </c>
      <c r="E194" s="242">
        <v>2430.75</v>
      </c>
      <c r="F194" s="52">
        <f t="shared" si="31"/>
        <v>56.374760249271169</v>
      </c>
    </row>
    <row r="195" spans="1:6" ht="12.75" customHeight="1" x14ac:dyDescent="0.2">
      <c r="A195" s="53">
        <v>3299</v>
      </c>
      <c r="B195" s="85" t="s">
        <v>433</v>
      </c>
      <c r="C195" s="50" t="s">
        <v>434</v>
      </c>
      <c r="D195" s="242">
        <v>5088.13</v>
      </c>
      <c r="E195" s="242">
        <v>4882.34</v>
      </c>
      <c r="F195" s="52">
        <f t="shared" si="31"/>
        <v>95.955488558664968</v>
      </c>
    </row>
    <row r="196" spans="1:6" ht="12.75" customHeight="1" x14ac:dyDescent="0.2">
      <c r="A196" s="53">
        <v>34</v>
      </c>
      <c r="B196" s="232" t="s">
        <v>435</v>
      </c>
      <c r="C196" s="50" t="s">
        <v>436</v>
      </c>
      <c r="D196" s="51">
        <f t="shared" ref="D196:E196" si="44">D197+D202+D210</f>
        <v>4225.6499999999996</v>
      </c>
      <c r="E196" s="51">
        <f t="shared" si="44"/>
        <v>2093.9299999999998</v>
      </c>
      <c r="F196" s="52">
        <f t="shared" si="31"/>
        <v>49.552849857418387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4225.6499999999996</v>
      </c>
      <c r="E210" s="51">
        <f t="shared" si="47"/>
        <v>2093.9299999999998</v>
      </c>
      <c r="F210" s="52">
        <f t="shared" si="31"/>
        <v>49.552849857418387</v>
      </c>
    </row>
    <row r="211" spans="1:6" ht="12.75" customHeight="1" x14ac:dyDescent="0.2">
      <c r="A211" s="53">
        <v>3431</v>
      </c>
      <c r="B211" s="232" t="s">
        <v>465</v>
      </c>
      <c r="C211" s="50" t="s">
        <v>466</v>
      </c>
      <c r="D211" s="242">
        <v>510.71</v>
      </c>
      <c r="E211" s="242">
        <v>540.41999999999996</v>
      </c>
      <c r="F211" s="52">
        <f t="shared" si="31"/>
        <v>105.81739147461377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3714.94</v>
      </c>
      <c r="E213" s="242">
        <v>1553.51</v>
      </c>
      <c r="F213" s="52">
        <f t="shared" si="31"/>
        <v>41.817902846344758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39421.72</v>
      </c>
      <c r="E252" s="51">
        <f t="shared" si="63"/>
        <v>39345.769999999997</v>
      </c>
      <c r="F252" s="52">
        <f t="shared" ref="F252:F258" si="64">IF(D252&lt;&gt;0,IF(E252/D252&gt;=100,"&gt;&gt;100",E252/D252*100),"-")</f>
        <v>99.807339710190206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39421.72</v>
      </c>
      <c r="E259" s="51">
        <f t="shared" si="66"/>
        <v>39345.769999999997</v>
      </c>
      <c r="F259" s="52">
        <f t="shared" ref="F259:F262" si="67">IF(D259&lt;&gt;0,IF(E259/D259&gt;=100,"&gt;&gt;100",E259/D259*100),"-")</f>
        <v>99.807339710190206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39421.72</v>
      </c>
      <c r="E261" s="242">
        <v>39345.769999999997</v>
      </c>
      <c r="F261" s="52">
        <f t="shared" si="67"/>
        <v>99.807339710190206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927.68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927.68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927.68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1350740.4999999998</v>
      </c>
      <c r="E289" s="51">
        <f t="shared" si="79"/>
        <v>1640981.4899999998</v>
      </c>
      <c r="F289" s="52">
        <f t="shared" si="76"/>
        <v>121.48754627554294</v>
      </c>
    </row>
    <row r="290" spans="1:6" ht="12.75" customHeight="1" x14ac:dyDescent="0.2">
      <c r="A290" s="53" t="s">
        <v>608</v>
      </c>
      <c r="B290" s="85" t="s">
        <v>619</v>
      </c>
      <c r="C290" s="50" t="s">
        <v>620</v>
      </c>
      <c r="D290" s="51">
        <f>IF(D6&gt;=D289,D6-D289,0)</f>
        <v>34090.460000000428</v>
      </c>
      <c r="E290" s="51">
        <f>IF(E6&gt;=E289,E6-E289,0)</f>
        <v>27325.910000000382</v>
      </c>
      <c r="F290" s="52">
        <f t="shared" si="76"/>
        <v>80.15705860231877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19366.02</v>
      </c>
      <c r="E293" s="242">
        <v>12025.51</v>
      </c>
      <c r="F293" s="52">
        <f t="shared" si="76"/>
        <v>62.09592884857085</v>
      </c>
    </row>
    <row r="294" spans="1:6" ht="12.75" customHeight="1" x14ac:dyDescent="0.2">
      <c r="A294" s="53">
        <v>96</v>
      </c>
      <c r="B294" s="85" t="s">
        <v>627</v>
      </c>
      <c r="C294" s="50" t="s">
        <v>628</v>
      </c>
      <c r="D294" s="242">
        <v>4997.01</v>
      </c>
      <c r="E294" s="242">
        <v>4676.5600000000004</v>
      </c>
      <c r="F294" s="52">
        <f t="shared" si="76"/>
        <v>93.587165124744601</v>
      </c>
    </row>
    <row r="295" spans="1:6" ht="24" x14ac:dyDescent="0.2">
      <c r="A295" s="53">
        <v>9661</v>
      </c>
      <c r="B295" s="85" t="s">
        <v>629</v>
      </c>
      <c r="C295" s="50" t="s">
        <v>630</v>
      </c>
      <c r="D295" s="242">
        <v>477.8</v>
      </c>
      <c r="E295" s="242">
        <v>502.5</v>
      </c>
      <c r="F295" s="52">
        <f t="shared" si="76"/>
        <v>105.16952699874425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12049.84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12049.84</v>
      </c>
      <c r="E311" s="51">
        <f t="shared" si="85"/>
        <v>0</v>
      </c>
      <c r="F311" s="52">
        <f t="shared" si="81"/>
        <v>0</v>
      </c>
    </row>
    <row r="312" spans="1:6" ht="12.75" customHeight="1" x14ac:dyDescent="0.2">
      <c r="A312" s="53">
        <v>721</v>
      </c>
      <c r="B312" s="85" t="s">
        <v>662</v>
      </c>
      <c r="C312" s="50" t="s">
        <v>663</v>
      </c>
      <c r="D312" s="51">
        <f t="shared" ref="D312:E312" si="86">SUM(D313:D316)</f>
        <v>12049.84</v>
      </c>
      <c r="E312" s="51">
        <f t="shared" si="86"/>
        <v>0</v>
      </c>
      <c r="F312" s="52">
        <f t="shared" si="81"/>
        <v>0</v>
      </c>
    </row>
    <row r="313" spans="1:6" ht="12.75" customHeight="1" x14ac:dyDescent="0.2">
      <c r="A313" s="53">
        <v>7211</v>
      </c>
      <c r="B313" s="85" t="s">
        <v>664</v>
      </c>
      <c r="C313" s="50" t="s">
        <v>665</v>
      </c>
      <c r="D313" s="242">
        <v>12049.84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59410.67</v>
      </c>
      <c r="E350" s="51">
        <f t="shared" si="95"/>
        <v>15304.86</v>
      </c>
      <c r="F350" s="52">
        <f t="shared" si="81"/>
        <v>25.761130113496449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31283.39</v>
      </c>
      <c r="E363" s="51">
        <f t="shared" si="99"/>
        <v>15304.86</v>
      </c>
      <c r="F363" s="52">
        <f t="shared" si="81"/>
        <v>48.923278455435934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25290.89</v>
      </c>
      <c r="E369" s="51">
        <f t="shared" si="101"/>
        <v>9685.69</v>
      </c>
      <c r="F369" s="52">
        <f t="shared" si="81"/>
        <v>38.297149685123777</v>
      </c>
    </row>
    <row r="370" spans="1:6" ht="12.75" customHeight="1" x14ac:dyDescent="0.2">
      <c r="A370" s="53">
        <v>4221</v>
      </c>
      <c r="B370" s="85" t="s">
        <v>674</v>
      </c>
      <c r="C370" s="50" t="s">
        <v>766</v>
      </c>
      <c r="D370" s="242">
        <v>9181.86</v>
      </c>
      <c r="E370" s="242">
        <v>5630.71</v>
      </c>
      <c r="F370" s="52">
        <f t="shared" si="81"/>
        <v>61.324285057711613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2879.92</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6765.92</v>
      </c>
      <c r="E375" s="242"/>
      <c r="F375" s="52">
        <f t="shared" si="81"/>
        <v>0</v>
      </c>
    </row>
    <row r="376" spans="1:6" ht="12.75" customHeight="1" x14ac:dyDescent="0.2">
      <c r="A376" s="53">
        <v>4227</v>
      </c>
      <c r="B376" s="232" t="s">
        <v>686</v>
      </c>
      <c r="C376" s="50" t="s">
        <v>773</v>
      </c>
      <c r="D376" s="242">
        <v>6463.19</v>
      </c>
      <c r="E376" s="242">
        <v>4054.98</v>
      </c>
      <c r="F376" s="52">
        <f t="shared" si="81"/>
        <v>62.73960691237609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5992.5</v>
      </c>
      <c r="E383" s="51">
        <f t="shared" si="103"/>
        <v>5619.17</v>
      </c>
      <c r="F383" s="52">
        <f t="shared" si="81"/>
        <v>93.770045890696707</v>
      </c>
    </row>
    <row r="384" spans="1:6" ht="12.75" customHeight="1" x14ac:dyDescent="0.2">
      <c r="A384" s="53">
        <v>4241</v>
      </c>
      <c r="B384" s="85" t="s">
        <v>783</v>
      </c>
      <c r="C384" s="50" t="s">
        <v>784</v>
      </c>
      <c r="D384" s="242">
        <v>5992.5</v>
      </c>
      <c r="E384" s="242">
        <v>5619.17</v>
      </c>
      <c r="F384" s="52">
        <f t="shared" si="81"/>
        <v>93.770045890696707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28127.279999999999</v>
      </c>
      <c r="E402" s="51">
        <f t="shared" si="109"/>
        <v>0</v>
      </c>
      <c r="F402" s="52">
        <f t="shared" si="81"/>
        <v>0</v>
      </c>
    </row>
    <row r="403" spans="1:6" ht="12.75" customHeight="1" x14ac:dyDescent="0.2">
      <c r="A403" s="53">
        <v>451</v>
      </c>
      <c r="B403" s="85" t="s">
        <v>811</v>
      </c>
      <c r="C403" s="50" t="s">
        <v>812</v>
      </c>
      <c r="D403" s="242">
        <v>28127.279999999999</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47360.83</v>
      </c>
      <c r="E408" s="51">
        <f t="shared" si="111"/>
        <v>15304.86</v>
      </c>
      <c r="F408" s="52">
        <f t="shared" si="81"/>
        <v>32.315438728586471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8292.7099999999991</v>
      </c>
      <c r="E410" s="242">
        <v>28903.59</v>
      </c>
      <c r="F410" s="52">
        <f t="shared" si="81"/>
        <v>348.54215328885255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1396880.8000000003</v>
      </c>
      <c r="E412" s="51">
        <f>E6+E298</f>
        <v>1668307.4000000001</v>
      </c>
      <c r="F412" s="52">
        <f t="shared" si="81"/>
        <v>119.43090634505104</v>
      </c>
    </row>
    <row r="413" spans="1:6" ht="12.75" customHeight="1" x14ac:dyDescent="0.2">
      <c r="A413" s="53" t="s">
        <v>608</v>
      </c>
      <c r="B413" s="85" t="s">
        <v>831</v>
      </c>
      <c r="C413" s="50" t="s">
        <v>832</v>
      </c>
      <c r="D413" s="51">
        <f t="shared" ref="D413:E413" si="112">D289+D350</f>
        <v>1410151.1699999997</v>
      </c>
      <c r="E413" s="51">
        <f t="shared" si="112"/>
        <v>1656286.3499999999</v>
      </c>
      <c r="F413" s="52">
        <f t="shared" si="81"/>
        <v>117.4545243968418</v>
      </c>
    </row>
    <row r="414" spans="1:6" ht="12.75" customHeight="1" x14ac:dyDescent="0.2">
      <c r="A414" s="53" t="s">
        <v>608</v>
      </c>
      <c r="B414" s="85" t="s">
        <v>833</v>
      </c>
      <c r="C414" s="50" t="s">
        <v>834</v>
      </c>
      <c r="D414" s="51">
        <f t="shared" ref="D414:E414" si="113">IF(D412&gt;=D413,D412-D413,0)</f>
        <v>0</v>
      </c>
      <c r="E414" s="51">
        <f t="shared" si="113"/>
        <v>12021.050000000279</v>
      </c>
      <c r="F414" s="52" t="str">
        <f t="shared" si="81"/>
        <v>-</v>
      </c>
    </row>
    <row r="415" spans="1:6" ht="12.75" customHeight="1" x14ac:dyDescent="0.2">
      <c r="A415" s="53" t="s">
        <v>608</v>
      </c>
      <c r="B415" s="85" t="s">
        <v>835</v>
      </c>
      <c r="C415" s="50" t="s">
        <v>836</v>
      </c>
      <c r="D415" s="51">
        <f t="shared" ref="D415:E415" si="114">IF(D413&gt;=D412,D413-D412,0)</f>
        <v>13270.369999999413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27658.73</v>
      </c>
      <c r="E417" s="51">
        <f t="shared" si="116"/>
        <v>40929.1</v>
      </c>
      <c r="F417" s="52">
        <f t="shared" si="81"/>
        <v>147.97895637290651</v>
      </c>
    </row>
    <row r="418" spans="1:6" ht="12.75" customHeight="1" x14ac:dyDescent="0.2">
      <c r="A418" s="55" t="s">
        <v>842</v>
      </c>
      <c r="B418" s="233" t="s">
        <v>843</v>
      </c>
      <c r="C418" s="56" t="s">
        <v>844</v>
      </c>
      <c r="D418" s="62">
        <f t="shared" ref="D418:E418" si="117">D294+D411</f>
        <v>4997.01</v>
      </c>
      <c r="E418" s="62">
        <f t="shared" si="117"/>
        <v>4676.5600000000004</v>
      </c>
      <c r="F418" s="57">
        <f t="shared" si="81"/>
        <v>93.587165124744601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1396880.8000000003</v>
      </c>
      <c r="E639" s="51">
        <f t="shared" si="180"/>
        <v>1668307.4000000001</v>
      </c>
      <c r="F639" s="52">
        <f t="shared" si="119"/>
        <v>119.43090634505104</v>
      </c>
    </row>
    <row r="640" spans="1:6" ht="12.75" customHeight="1" x14ac:dyDescent="0.2">
      <c r="A640" s="53" t="s">
        <v>608</v>
      </c>
      <c r="B640" s="85" t="s">
        <v>1277</v>
      </c>
      <c r="C640" s="50" t="s">
        <v>1278</v>
      </c>
      <c r="D640" s="51">
        <f t="shared" ref="D640:E640" si="181">D413+D528</f>
        <v>1410151.1699999997</v>
      </c>
      <c r="E640" s="51">
        <f t="shared" si="181"/>
        <v>1656286.3499999999</v>
      </c>
      <c r="F640" s="52">
        <f t="shared" si="119"/>
        <v>117.4545243968418</v>
      </c>
    </row>
    <row r="641" spans="1:6" ht="12.75" customHeight="1" x14ac:dyDescent="0.2">
      <c r="A641" s="53" t="s">
        <v>608</v>
      </c>
      <c r="B641" s="85" t="s">
        <v>1279</v>
      </c>
      <c r="C641" s="50" t="s">
        <v>1280</v>
      </c>
      <c r="D641" s="51">
        <f t="shared" ref="D641:E641" si="182">IF(D639&gt;=D640,D639-D640,0)</f>
        <v>0</v>
      </c>
      <c r="E641" s="51">
        <f t="shared" si="182"/>
        <v>12021.050000000279</v>
      </c>
      <c r="F641" s="52" t="str">
        <f t="shared" si="119"/>
        <v>-</v>
      </c>
    </row>
    <row r="642" spans="1:6" ht="12.75" customHeight="1" x14ac:dyDescent="0.2">
      <c r="A642" s="53" t="s">
        <v>608</v>
      </c>
      <c r="B642" s="85" t="s">
        <v>1281</v>
      </c>
      <c r="C642" s="50" t="s">
        <v>1282</v>
      </c>
      <c r="D642" s="51">
        <f t="shared" ref="D642:E642" si="183">IF(D640&gt;=D639,D640-D639,0)</f>
        <v>13270.369999999413</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27658.73</v>
      </c>
      <c r="E644" s="51">
        <f t="shared" si="185"/>
        <v>40929.1</v>
      </c>
      <c r="F644" s="52">
        <f t="shared" si="119"/>
        <v>147.97895637290651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40929.099999999409</v>
      </c>
      <c r="E646" s="51">
        <f t="shared" si="187"/>
        <v>28908.049999999719</v>
      </c>
      <c r="F646" s="52">
        <f t="shared" si="119"/>
        <v>70.629576511577667</v>
      </c>
    </row>
    <row r="647" spans="1:6" ht="24" x14ac:dyDescent="0.2">
      <c r="A647" s="55" t="s">
        <v>1291</v>
      </c>
      <c r="B647" s="233" t="s">
        <v>1292</v>
      </c>
      <c r="C647" s="56" t="s">
        <v>1291</v>
      </c>
      <c r="D647" s="243">
        <v>96477.13</v>
      </c>
      <c r="E647" s="243">
        <v>109499.44</v>
      </c>
      <c r="F647" s="57">
        <f t="shared" si="119"/>
        <v>113.49782067522116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8450.9599999999991</v>
      </c>
      <c r="E649" s="242">
        <v>4371.21</v>
      </c>
      <c r="F649" s="52">
        <f t="shared" ref="F649:F724" si="188">IF(D649&lt;&gt;0,IF(E649/D649&gt;=100,"&gt;&gt;100",E649/D649*100),"-")</f>
        <v>51.724419474237251</v>
      </c>
    </row>
    <row r="650" spans="1:6" ht="12.75" customHeight="1" x14ac:dyDescent="0.2">
      <c r="A650" s="53" t="s">
        <v>1296</v>
      </c>
      <c r="B650" s="85" t="s">
        <v>1297</v>
      </c>
      <c r="C650" s="50" t="s">
        <v>1296</v>
      </c>
      <c r="D650" s="242">
        <v>218129.66</v>
      </c>
      <c r="E650" s="242">
        <v>306838.99</v>
      </c>
      <c r="F650" s="52">
        <f t="shared" si="188"/>
        <v>140.6681649804066</v>
      </c>
    </row>
    <row r="651" spans="1:6" ht="12.75" customHeight="1" x14ac:dyDescent="0.2">
      <c r="A651" s="53" t="s">
        <v>1298</v>
      </c>
      <c r="B651" s="85" t="s">
        <v>1299</v>
      </c>
      <c r="C651" s="50" t="s">
        <v>1298</v>
      </c>
      <c r="D651" s="242">
        <v>222209.41</v>
      </c>
      <c r="E651" s="242">
        <v>304844.59999999998</v>
      </c>
      <c r="F651" s="52">
        <f t="shared" si="188"/>
        <v>137.18797957296226</v>
      </c>
    </row>
    <row r="652" spans="1:6" ht="24" x14ac:dyDescent="0.2">
      <c r="A652" s="53">
        <v>11</v>
      </c>
      <c r="B652" s="85" t="s">
        <v>1300</v>
      </c>
      <c r="C652" s="50" t="s">
        <v>1301</v>
      </c>
      <c r="D652" s="51">
        <f t="shared" ref="D652:E652" si="189">+D649+D650-D651</f>
        <v>4371.2099999999919</v>
      </c>
      <c r="E652" s="51">
        <f t="shared" si="189"/>
        <v>6365.6000000000349</v>
      </c>
      <c r="F652" s="52">
        <f t="shared" si="188"/>
        <v>145.62558193269248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69</v>
      </c>
      <c r="F654" s="52">
        <f t="shared" si="188"/>
        <v>114.99999999999999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72</v>
      </c>
      <c r="E656" s="262">
        <v>59</v>
      </c>
      <c r="F656" s="52">
        <f t="shared" si="188"/>
        <v>81.944444444444443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48.08</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1104346.3600000001</v>
      </c>
      <c r="E675" s="242">
        <v>1324472.57</v>
      </c>
      <c r="F675" s="52">
        <f t="shared" si="188"/>
        <v>119.93271476894259</v>
      </c>
    </row>
    <row r="676" spans="1:6" ht="24" x14ac:dyDescent="0.2">
      <c r="A676" s="53">
        <v>63613</v>
      </c>
      <c r="B676" s="232" t="s">
        <v>1349</v>
      </c>
      <c r="C676" s="50" t="s">
        <v>1350</v>
      </c>
      <c r="D676" s="242">
        <v>542.84</v>
      </c>
      <c r="E676" s="242">
        <v>1377.24</v>
      </c>
      <c r="F676" s="52">
        <f t="shared" si="188"/>
        <v>253.71011716159458</v>
      </c>
    </row>
    <row r="677" spans="1:6" ht="24" x14ac:dyDescent="0.2">
      <c r="A677" s="53">
        <v>63622</v>
      </c>
      <c r="B677" s="232" t="s">
        <v>1351</v>
      </c>
      <c r="C677" s="50" t="s">
        <v>1352</v>
      </c>
      <c r="D677" s="242">
        <v>4408.6099999999997</v>
      </c>
      <c r="E677" s="242">
        <v>4353.3</v>
      </c>
      <c r="F677" s="52">
        <f t="shared" si="188"/>
        <v>98.745409550856181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55442.96</v>
      </c>
      <c r="E710" s="242">
        <v>53308.32</v>
      </c>
      <c r="F710" s="52">
        <f t="shared" si="188"/>
        <v>96.149844813480385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175.86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1883.38</v>
      </c>
      <c r="E716" s="242">
        <v>6553.82</v>
      </c>
      <c r="F716" s="52">
        <f t="shared" si="188"/>
        <v>347.98181991950639</v>
      </c>
    </row>
    <row r="717" spans="1:6" ht="12.75" customHeight="1" x14ac:dyDescent="0.2">
      <c r="A717" s="53">
        <v>31215</v>
      </c>
      <c r="B717" s="85" t="s">
        <v>1413</v>
      </c>
      <c r="C717" s="50" t="s">
        <v>1414</v>
      </c>
      <c r="D717" s="242">
        <v>6838.64</v>
      </c>
      <c r="E717" s="242">
        <v>3367.39</v>
      </c>
      <c r="F717" s="52">
        <f t="shared" si="188"/>
        <v>49.24063848952423</v>
      </c>
    </row>
    <row r="718" spans="1:6" ht="12.75" customHeight="1" x14ac:dyDescent="0.2">
      <c r="A718" s="53">
        <v>32121</v>
      </c>
      <c r="B718" s="85" t="s">
        <v>1415</v>
      </c>
      <c r="C718" s="50" t="s">
        <v>1416</v>
      </c>
      <c r="D718" s="242">
        <v>17812.07</v>
      </c>
      <c r="E718" s="242">
        <v>16175.92</v>
      </c>
      <c r="F718" s="52">
        <f t="shared" si="188"/>
        <v>90.814374747011442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1215.74</v>
      </c>
      <c r="E720" s="242">
        <v>5335.85</v>
      </c>
      <c r="F720" s="52">
        <f t="shared" si="188"/>
        <v>438.89729711944989</v>
      </c>
    </row>
    <row r="721" spans="1:6" ht="12.75" customHeight="1" x14ac:dyDescent="0.2">
      <c r="A721" s="53" t="s">
        <v>1421</v>
      </c>
      <c r="B721" s="85" t="s">
        <v>1422</v>
      </c>
      <c r="C721" s="50" t="s">
        <v>1421</v>
      </c>
      <c r="D721" s="242">
        <v>278.58999999999997</v>
      </c>
      <c r="E721" s="242"/>
      <c r="F721" s="52">
        <f t="shared" si="188"/>
        <v>0</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39421.72</v>
      </c>
      <c r="E828" s="242">
        <v>39345.769999999997</v>
      </c>
      <c r="F828" s="52">
        <f t="shared" si="190"/>
        <v>99.807339710190206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 workbookViewId="0">
      <selection activeCell="E84" sqref="E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2298057.9299999997</v>
      </c>
      <c r="E6" s="229">
        <f t="shared" si="0"/>
        <v>2256552.29</v>
      </c>
      <c r="F6" s="230">
        <f t="shared" ref="F6:F260" si="1">IF(D6&gt;0,IF(E6/D6&gt;=100,"&gt;&gt;100",E6/D6*100),"-")</f>
        <v>98.193881909669713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2157006.36</v>
      </c>
      <c r="E7" s="104">
        <f t="shared" si="2"/>
        <v>2122044.2800000003</v>
      </c>
      <c r="F7" s="93">
        <f t="shared" si="1"/>
        <v>98.379138761556575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2157006.36</v>
      </c>
      <c r="E12" s="104">
        <f t="shared" si="3"/>
        <v>2122044.2800000003</v>
      </c>
      <c r="F12" s="93">
        <f t="shared" si="1"/>
        <v>98.379138761556575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2094950.71</v>
      </c>
      <c r="E13" s="104">
        <f t="shared" si="4"/>
        <v>2060966.31</v>
      </c>
      <c r="F13" s="93">
        <f t="shared" si="1"/>
        <v>98.377794769214404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2718751.38</v>
      </c>
      <c r="E15" s="247">
        <v>2718751.38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623800.67000000004</v>
      </c>
      <c r="E18" s="247">
        <v>657785.06999999995</v>
      </c>
      <c r="F18" s="93">
        <f t="shared" si="1"/>
        <v>105.44795823960879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62055.650000000023</v>
      </c>
      <c r="E19" s="104">
        <f t="shared" si="5"/>
        <v>61077.97000000003</v>
      </c>
      <c r="F19" s="93">
        <f t="shared" si="1"/>
        <v>98.424510902713948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101750.26</v>
      </c>
      <c r="E20" s="247">
        <v>161879.26999999999</v>
      </c>
      <c r="F20" s="93">
        <f t="shared" si="1"/>
        <v>159.09469911919635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1173.48</v>
      </c>
      <c r="E21" s="247">
        <v>1173.48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18375.990000000002</v>
      </c>
      <c r="E22" s="247">
        <v>18375.990000000002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1896.78</v>
      </c>
      <c r="E24" s="247">
        <v>1896.78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13862.86</v>
      </c>
      <c r="E25" s="247">
        <v>13862.86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68491.210000000006</v>
      </c>
      <c r="E26" s="247">
        <v>72481.710000000006</v>
      </c>
      <c r="F26" s="93">
        <f t="shared" si="1"/>
        <v>105.82629508224485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143494.93</v>
      </c>
      <c r="E28" s="247">
        <v>208592.12</v>
      </c>
      <c r="F28" s="93">
        <f t="shared" si="1"/>
        <v>145.36549827927718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102626.5</v>
      </c>
      <c r="E36" s="247">
        <v>108116.47</v>
      </c>
      <c r="F36" s="93">
        <f t="shared" si="1"/>
        <v>105.34946626845894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102626.5</v>
      </c>
      <c r="E40" s="247">
        <v>108116.47</v>
      </c>
      <c r="F40" s="93">
        <f t="shared" si="1"/>
        <v>105.34946626845894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792.93</v>
      </c>
      <c r="E47" s="247">
        <v>792.93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792.93</v>
      </c>
      <c r="E50" s="247">
        <v>792.93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69257.84</v>
      </c>
      <c r="E54" s="247">
        <v>71615.789999999994</v>
      </c>
      <c r="F54" s="93">
        <f t="shared" si="1"/>
        <v>103.40459650488667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69257.84</v>
      </c>
      <c r="E55" s="247">
        <v>71615.789999999994</v>
      </c>
      <c r="F55" s="93">
        <f t="shared" si="1"/>
        <v>103.40459650488667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141051.57</v>
      </c>
      <c r="E68" s="104">
        <f t="shared" si="13"/>
        <v>134508.01</v>
      </c>
      <c r="F68" s="93">
        <f t="shared" si="1"/>
        <v>95.360874040607996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4371.21</v>
      </c>
      <c r="E69" s="104">
        <f t="shared" si="14"/>
        <v>6365.6</v>
      </c>
      <c r="F69" s="93">
        <f t="shared" si="1"/>
        <v>145.6255819326914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4371.21</v>
      </c>
      <c r="E70" s="104">
        <f t="shared" si="15"/>
        <v>6343.18</v>
      </c>
      <c r="F70" s="93">
        <f t="shared" si="1"/>
        <v>145.11268047062484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4371.21</v>
      </c>
      <c r="E72" s="247">
        <v>6343.18</v>
      </c>
      <c r="F72" s="93">
        <f t="shared" si="1"/>
        <v>145.11268047062484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22.42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35206.22</v>
      </c>
      <c r="E78" s="104">
        <f>E79+SUM(E82:E84)-E85+E86</f>
        <v>13966.41</v>
      </c>
      <c r="F78" s="93">
        <f t="shared" si="1"/>
        <v>39.670291215586332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35206.22</v>
      </c>
      <c r="E86" s="247">
        <v>13666.41</v>
      </c>
      <c r="F86" s="93">
        <f t="shared" si="1"/>
        <v>38.8181690621714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4997.01</v>
      </c>
      <c r="E146" s="104">
        <f t="shared" si="26"/>
        <v>4676.5600000000004</v>
      </c>
      <c r="F146" s="93">
        <f t="shared" si="1"/>
        <v>93.587165124744601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4519.21</v>
      </c>
      <c r="E159" s="247">
        <v>4174.0600000000004</v>
      </c>
      <c r="F159" s="93">
        <f t="shared" si="1"/>
        <v>92.362603198346633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477.8</v>
      </c>
      <c r="E160" s="247">
        <v>502.5</v>
      </c>
      <c r="F160" s="93">
        <f t="shared" si="1"/>
        <v>105.16952699874425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96477.13</v>
      </c>
      <c r="E170" s="104">
        <f t="shared" si="29"/>
        <v>109499.44</v>
      </c>
      <c r="F170" s="93">
        <f t="shared" si="1"/>
        <v>113.49782067522116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96477.13</v>
      </c>
      <c r="E173" s="247">
        <v>109499.44</v>
      </c>
      <c r="F173" s="93">
        <f t="shared" si="1"/>
        <v>113.49782067522116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2298057.9299999997</v>
      </c>
      <c r="E175" s="104">
        <f t="shared" si="30"/>
        <v>2256552.2899999996</v>
      </c>
      <c r="F175" s="93">
        <f t="shared" si="1"/>
        <v>98.193881909669699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176983.66000000003</v>
      </c>
      <c r="E176" s="104">
        <f t="shared" si="31"/>
        <v>158739.49999999997</v>
      </c>
      <c r="F176" s="93">
        <f t="shared" si="1"/>
        <v>89.691613338768079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147921.35000000003</v>
      </c>
      <c r="E177" s="104">
        <f t="shared" si="32"/>
        <v>157197.62999999998</v>
      </c>
      <c r="F177" s="93">
        <f t="shared" si="1"/>
        <v>106.27108933227012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105781.46</v>
      </c>
      <c r="E178" s="247">
        <v>124470.01</v>
      </c>
      <c r="F178" s="93">
        <f t="shared" si="1"/>
        <v>117.66713183954917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7157.43</v>
      </c>
      <c r="E179" s="247">
        <v>18042.38</v>
      </c>
      <c r="F179" s="93">
        <f t="shared" si="1"/>
        <v>252.07902836632701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274.3</v>
      </c>
      <c r="E180" s="104">
        <f t="shared" si="33"/>
        <v>718.81</v>
      </c>
      <c r="F180" s="93">
        <f t="shared" si="1"/>
        <v>262.05249726576739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274.3</v>
      </c>
      <c r="E183" s="247">
        <v>718.81</v>
      </c>
      <c r="F183" s="93">
        <f t="shared" si="1"/>
        <v>262.05249726576739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34708.160000000003</v>
      </c>
      <c r="E188" s="247">
        <v>13966.43</v>
      </c>
      <c r="F188" s="93">
        <f t="shared" si="1"/>
        <v>40.239615122207574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29062.31</v>
      </c>
      <c r="E189" s="247">
        <v>1541.87</v>
      </c>
      <c r="F189" s="93">
        <f t="shared" si="1"/>
        <v>5.3053938245101646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2121074.2699999996</v>
      </c>
      <c r="E237" s="104">
        <f t="shared" si="41"/>
        <v>2097812.7899999996</v>
      </c>
      <c r="F237" s="93">
        <f t="shared" si="1"/>
        <v>98.903316101232036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2157006.36</v>
      </c>
      <c r="E238" s="104">
        <f t="shared" si="42"/>
        <v>2122044.2799999998</v>
      </c>
      <c r="F238" s="93">
        <f t="shared" si="1"/>
        <v>98.379138761556547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2157006.36</v>
      </c>
      <c r="E239" s="104">
        <f t="shared" si="43"/>
        <v>2122044.2799999998</v>
      </c>
      <c r="F239" s="93">
        <f t="shared" si="1"/>
        <v>98.379138761556547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2126437.54</v>
      </c>
      <c r="E240" s="247">
        <v>2095597.52</v>
      </c>
      <c r="F240" s="93">
        <f t="shared" si="1"/>
        <v>98.54968606319845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30568.82</v>
      </c>
      <c r="E241" s="247">
        <v>26446.76</v>
      </c>
      <c r="F241" s="93">
        <f t="shared" si="1"/>
        <v>86.51547557282224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-40929.1</v>
      </c>
      <c r="E245" s="104">
        <f t="shared" si="45"/>
        <v>-28908.05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40929.1</v>
      </c>
      <c r="E250" s="104">
        <f t="shared" si="47"/>
        <v>28908.05</v>
      </c>
      <c r="F250" s="93">
        <f t="shared" si="1"/>
        <v>70.629576511577341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12025.51</v>
      </c>
      <c r="E251" s="247">
        <v>26094.02</v>
      </c>
      <c r="F251" s="93">
        <f t="shared" si="1"/>
        <v>216.98888446311219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28903.59</v>
      </c>
      <c r="E252" s="247">
        <v>2814.03</v>
      </c>
      <c r="F252" s="93">
        <f t="shared" si="1"/>
        <v>9.7359186177218824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4997.01</v>
      </c>
      <c r="E255" s="247">
        <v>4676.5600000000004</v>
      </c>
      <c r="F255" s="93">
        <f t="shared" si="1"/>
        <v>93.587165124744601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105102.58</v>
      </c>
      <c r="E259" s="104">
        <f t="shared" si="49"/>
        <v>62441.51</v>
      </c>
      <c r="F259" s="93">
        <f t="shared" si="1"/>
        <v>59.410063958468008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105102.58</v>
      </c>
      <c r="E260" s="248">
        <v>62441.51</v>
      </c>
      <c r="F260" s="97">
        <f t="shared" si="1"/>
        <v>59.410063958468008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382.24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4614.7700000000004</v>
      </c>
      <c r="E265" s="247">
        <v>4676.5600000000004</v>
      </c>
      <c r="F265" s="93">
        <f t="shared" si="50"/>
        <v>101.33896163839151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35206.22</v>
      </c>
      <c r="E268" s="247">
        <v>13666.41</v>
      </c>
      <c r="F268" s="93">
        <f t="shared" si="50"/>
        <v>38.8181690621714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1238.72</v>
      </c>
      <c r="E287" s="247">
        <v>4530.76</v>
      </c>
      <c r="F287" s="93">
        <f t="shared" si="50"/>
        <v>365.76143115474042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146682.63</v>
      </c>
      <c r="E288" s="247">
        <v>152666.87</v>
      </c>
      <c r="F288" s="93">
        <f t="shared" si="50"/>
        <v>104.07971959597397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35.17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29027.14</v>
      </c>
      <c r="E290" s="247">
        <v>1541.87</v>
      </c>
      <c r="F290" s="93">
        <f t="shared" si="50"/>
        <v>5.3118219707487544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300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34708.160000000003</v>
      </c>
      <c r="E302" s="247">
        <v>13666.43</v>
      </c>
      <c r="F302" s="93">
        <f t="shared" si="50"/>
        <v>39.375265067350149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1410151.1700000002</v>
      </c>
      <c r="E114" s="81">
        <f t="shared" si="22"/>
        <v>1656286.3499999999</v>
      </c>
      <c r="F114" s="63">
        <f t="shared" si="1"/>
        <v>117.45452439684176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1382864.05</v>
      </c>
      <c r="E115" s="81">
        <f t="shared" si="23"/>
        <v>1542871.67</v>
      </c>
      <c r="F115" s="63">
        <f t="shared" si="1"/>
        <v>111.5707411730025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1382864.05</v>
      </c>
      <c r="E117" s="249">
        <v>1542871.67</v>
      </c>
      <c r="F117" s="63">
        <f t="shared" si="1"/>
        <v>111.5707411730025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27287.119999999999</v>
      </c>
      <c r="E126" s="249">
        <v>113414.68</v>
      </c>
      <c r="F126" s="63">
        <f t="shared" si="1"/>
        <v>415.6344824957709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1410151.1700000002</v>
      </c>
      <c r="E141" s="106">
        <f t="shared" si="28"/>
        <v>1656286.3499999999</v>
      </c>
      <c r="F141" s="82">
        <f t="shared" si="1"/>
        <v>117.45452439684176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16604.34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16604.34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16604.34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16604.34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176983.66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1670202.9899999998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4859.45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1650487.7799999998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1364334.92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243219.21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2072.9299999999998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39345.769999999997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1514.95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14855.76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1688447.15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25901.18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1620169.77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1345646.37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232334.26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1628.42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39345.769999999997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1214.95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42376.2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158739.49999999977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4530.76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4530.76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1619.23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1619.23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2242.35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2242.35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669.18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669.18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154208.74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13666.43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139000.44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1541.87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2024-01-30T08:56:09Z</cp:lastPrinted>
  <dcterms:created xsi:type="dcterms:W3CDTF">2022-04-01T05:14:30Z</dcterms:created>
  <dcterms:modified xsi:type="dcterms:W3CDTF">2024-01-30T09:49:14Z</dcterms:modified>
</cp:coreProperties>
</file>