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STARA RADNA DO 2018\FIN.PLANOVI\FP 2023-2025\"/>
    </mc:Choice>
  </mc:AlternateContent>
  <bookViews>
    <workbookView xWindow="0" yWindow="0" windowWidth="28800" windowHeight="14130" activeTab="1"/>
  </bookViews>
  <sheets>
    <sheet name="SAŽETAK" sheetId="2" r:id="rId1"/>
    <sheet name="RAČUN PRIHODA I RASHODA" sheetId="1" r:id="rId2"/>
    <sheet name="RASHODI PREMA FUNK.KLASIF." sheetId="3" r:id="rId3"/>
    <sheet name="RAČUN FINANCIRANJA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E7" i="1"/>
  <c r="E11" i="1"/>
  <c r="F11" i="1"/>
  <c r="G11" i="1"/>
  <c r="D11" i="3" l="1"/>
  <c r="D10" i="3" s="1"/>
  <c r="C11" i="3"/>
  <c r="C10" i="3" s="1"/>
  <c r="B11" i="3"/>
  <c r="B10" i="3"/>
  <c r="G75" i="1" l="1"/>
  <c r="G74" i="1" s="1"/>
  <c r="F75" i="1"/>
  <c r="F74" i="1" s="1"/>
  <c r="E75" i="1"/>
  <c r="E74" i="1" s="1"/>
  <c r="G64" i="1"/>
  <c r="F64" i="1"/>
  <c r="E64" i="1"/>
  <c r="G54" i="1"/>
  <c r="F54" i="1"/>
  <c r="E54" i="1"/>
  <c r="G44" i="1"/>
  <c r="F44" i="1"/>
  <c r="E44" i="1"/>
  <c r="G34" i="1"/>
  <c r="F34" i="1"/>
  <c r="E34" i="1"/>
  <c r="G25" i="1"/>
  <c r="G24" i="1" s="1"/>
  <c r="F25" i="1"/>
  <c r="F24" i="1" s="1"/>
  <c r="E25" i="1"/>
  <c r="E24" i="1" s="1"/>
  <c r="G21" i="1"/>
  <c r="F21" i="1"/>
  <c r="E21" i="1"/>
  <c r="G18" i="1"/>
  <c r="F18" i="1"/>
  <c r="E18" i="1"/>
  <c r="G15" i="1"/>
  <c r="F15" i="1"/>
  <c r="E15" i="1"/>
  <c r="G13" i="1"/>
  <c r="F13" i="1"/>
  <c r="E13" i="1"/>
  <c r="G8" i="1"/>
  <c r="F8" i="1"/>
  <c r="E8" i="1"/>
  <c r="E33" i="1" l="1"/>
  <c r="G33" i="1"/>
  <c r="F33" i="1"/>
  <c r="F5" i="2"/>
  <c r="F11" i="2" s="1"/>
  <c r="G5" i="2"/>
  <c r="G11" i="2" s="1"/>
  <c r="H5" i="2"/>
  <c r="F8" i="2"/>
  <c r="G8" i="2"/>
  <c r="H8" i="2"/>
  <c r="H11" i="2" s="1"/>
</calcChain>
</file>

<file path=xl/sharedStrings.xml><?xml version="1.0" encoding="utf-8"?>
<sst xmlns="http://schemas.openxmlformats.org/spreadsheetml/2006/main" count="166" uniqueCount="81">
  <si>
    <t xml:space="preserve"> FINANCIJSKI PLAN OŠ BRDA
ZA 2023. I PROJEKCIJA ZA 2024. I 2025. GODINU U EUR</t>
  </si>
  <si>
    <t>I. OPĆI DIO</t>
  </si>
  <si>
    <t>A) SAŽETAK RAČUNA PRIHODA I RASHODA</t>
  </si>
  <si>
    <t>Plan za 2023.</t>
  </si>
  <si>
    <t>Projekcija 
za 2024.</t>
  </si>
  <si>
    <t>Projekcija 
za 2025.</t>
  </si>
  <si>
    <t>EUR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</si>
  <si>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</si>
  <si>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</si>
  <si>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</si>
  <si>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</si>
  <si>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</si>
  <si>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</si>
  <si>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</si>
  <si>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</si>
  <si>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</si>
  <si>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</si>
  <si>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</si>
  <si>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</si>
  <si>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UKUPAN DONOS VIŠKA / MANJKA IZ PRETHODNE(IH) GODINE***</t>
  </si>
  <si>
    <t>VIŠAK / MANJAK IZ PRETHODNE(IH) GODINE KOJI ĆE SE RASPOREDITI / POKRITI</t>
  </si>
  <si>
    <t>VIŠAK / MANJAK + NETO FINANCIRANJE</t>
  </si>
  <si>
    <t>Ravnateljica</t>
  </si>
  <si>
    <t xml:space="preserve">                                  _______________________</t>
  </si>
  <si>
    <t>M.P.</t>
  </si>
  <si>
    <t>Katarina Zelić, dipl. uč.</t>
  </si>
  <si>
    <t xml:space="preserve"> FINANCIJSKI PLAN OŠ BRDA 
ZA 2023. I PROJEKCIJA ZA 2024. I 2025. GODINU </t>
  </si>
  <si>
    <t xml:space="preserve">A. RAČUN PRIHODA I RASHODA </t>
  </si>
  <si>
    <t>Razred</t>
  </si>
  <si>
    <t>Skupina</t>
  </si>
  <si>
    <t>Izvor</t>
  </si>
  <si>
    <t>Naziv prihoda</t>
  </si>
  <si>
    <t>Prihodi poslovanja</t>
  </si>
  <si>
    <t>Pomoći iz inozemstva i od subjekata unutar općeg proračuna</t>
  </si>
  <si>
    <t>Pomoći iz drž. proračuna</t>
  </si>
  <si>
    <t>Pomoći iz žup. proračuna</t>
  </si>
  <si>
    <t>Prihodi od upravnih i administrativnih pristojbi, pristojbi po posebnim propisima i naknada</t>
  </si>
  <si>
    <t>Ostali prihodi za posebne namjene</t>
  </si>
  <si>
    <t>Prihodi od prodaje proizvoda i robe te pruženih usluga, prihodi od donacija te povrati po protesnim jamstvima</t>
  </si>
  <si>
    <t>Vlastiti prihodi</t>
  </si>
  <si>
    <t>Donacije</t>
  </si>
  <si>
    <t>Prihodi iz nadležnog proračuna i od HZZO-a temeljem ugovornih obveza</t>
  </si>
  <si>
    <t>Prihodi od Grada</t>
  </si>
  <si>
    <t>Prihodi za decentr. funkcije</t>
  </si>
  <si>
    <t>Prihodi od prodaje nefinancijske imovine</t>
  </si>
  <si>
    <t>Prihodi od prodaje proizvedene dugotrajne imovine</t>
  </si>
  <si>
    <t>Prihodi od nefinanc. imovine</t>
  </si>
  <si>
    <t>Vlastiti izvori</t>
  </si>
  <si>
    <t>Rezultat poslovanja</t>
  </si>
  <si>
    <t>RASHODI POSLOVANJA</t>
  </si>
  <si>
    <t>Naziv rashoda</t>
  </si>
  <si>
    <t>Rashodi poslovanja</t>
  </si>
  <si>
    <t>Rashodi za zaposlene</t>
  </si>
  <si>
    <t>Prihodi za decentr. funcije</t>
  </si>
  <si>
    <t>Prihodi za posebne namjene</t>
  </si>
  <si>
    <t>Materijalni rashodi</t>
  </si>
  <si>
    <t>Prihodi za decentr. Funcije</t>
  </si>
  <si>
    <t>Prihodi od nefinanc. Imovine</t>
  </si>
  <si>
    <t>Financijski rashodi</t>
  </si>
  <si>
    <t>Rashodi za nabavu nefinancijske imovine</t>
  </si>
  <si>
    <t>Rashodi za nabavu neproizvedene dugotrajne imovine</t>
  </si>
  <si>
    <t>________________________</t>
  </si>
  <si>
    <t xml:space="preserve">                                                  FINANCIJSKI PLAN OŠ BRDA 
                                               ZA 2023. I PROJEKCIJA ZA 2024. I 2025. GODINU </t>
  </si>
  <si>
    <t>RASHODI PREMA FUNKCIJSKOJ KLASIFIKACIJI</t>
  </si>
  <si>
    <t>BROJČANA OZNAKA I NAZIV</t>
  </si>
  <si>
    <t>UKUPNI RASHODI</t>
  </si>
  <si>
    <t>09 Obrazovanje</t>
  </si>
  <si>
    <t>091 Predškolsko i osnovno obrazovanje</t>
  </si>
  <si>
    <t>096 Dodatne usluge u obrazovanju</t>
  </si>
  <si>
    <t>_______________________________</t>
  </si>
  <si>
    <t xml:space="preserve">                                               FINANCIJSKI PLAN OŠ BRDA 
                                            ZA 2023. I PROJEKCIJA ZA 2024. I 2025. GODINU </t>
  </si>
  <si>
    <t>B. RAČUN FINANCIRANJA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</si>
  <si>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</si>
  <si>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</si>
  <si>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</si>
  <si>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</si>
  <si>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</si>
  <si>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</si>
  <si>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Opći prihodi i primici</t>
  </si>
  <si>
    <t>______________________________</t>
  </si>
  <si>
    <t>Prihodi od imovine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</si>
</sst>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0" borderId="1" xfId="0" quotePrefix="1" applyFont="1" applyBorder="1" applyAlignment="1">
      <alignment horizontal="left" wrapText="1"/>
    </xf>
    <xf numFmtId="0" fontId="4" fillId="0" borderId="2" xfId="0" quotePrefix="1" applyFont="1" applyBorder="1" applyAlignment="1">
      <alignment horizontal="left" wrapText="1"/>
    </xf>
    <xf numFmtId="0" fontId="4" fillId="0" borderId="2" xfId="0" quotePrefix="1" applyFont="1" applyBorder="1" applyAlignment="1">
      <alignment horizontal="center" wrapText="1"/>
    </xf>
    <xf numFmtId="0" fontId="4" fillId="0" borderId="2" xfId="0" quotePrefix="1" applyNumberFormat="1" applyFont="1" applyFill="1" applyBorder="1" applyAlignment="1" applyProtection="1">
      <alignment horizontal="left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4" fillId="3" borderId="3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 applyProtection="1">
      <alignment vertical="center"/>
    </xf>
    <xf numFmtId="3" fontId="4" fillId="0" borderId="3" xfId="0" applyNumberFormat="1" applyFont="1" applyBorder="1" applyAlignment="1">
      <alignment horizontal="right"/>
    </xf>
    <xf numFmtId="3" fontId="4" fillId="3" borderId="3" xfId="0" applyNumberFormat="1" applyFont="1" applyFill="1" applyBorder="1" applyAlignment="1" applyProtection="1">
      <alignment horizontal="right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/>
    <xf numFmtId="0" fontId="8" fillId="0" borderId="0" xfId="0" quotePrefix="1" applyNumberFormat="1" applyFont="1" applyFill="1" applyBorder="1" applyAlignment="1" applyProtection="1">
      <alignment horizontal="center" vertical="center" wrapText="1"/>
    </xf>
    <xf numFmtId="3" fontId="4" fillId="4" borderId="1" xfId="0" quotePrefix="1" applyNumberFormat="1" applyFont="1" applyFill="1" applyBorder="1" applyAlignment="1">
      <alignment horizontal="right"/>
    </xf>
    <xf numFmtId="3" fontId="4" fillId="4" borderId="3" xfId="0" applyNumberFormat="1" applyFont="1" applyFill="1" applyBorder="1" applyAlignment="1" applyProtection="1">
      <alignment horizontal="right" wrapText="1"/>
    </xf>
    <xf numFmtId="3" fontId="4" fillId="3" borderId="1" xfId="0" quotePrefix="1" applyNumberFormat="1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shrinkToFit="1"/>
    </xf>
    <xf numFmtId="0" fontId="10" fillId="0" borderId="0" xfId="0" applyNumberFormat="1" applyFont="1" applyFill="1" applyBorder="1" applyAlignment="1" applyProtection="1">
      <alignment vertical="center" wrapText="1"/>
    </xf>
    <xf numFmtId="0" fontId="4" fillId="4" borderId="3" xfId="0" applyNumberFormat="1" applyFont="1" applyFill="1" applyBorder="1" applyAlignment="1" applyProtection="1">
      <alignment horizontal="center" vertical="center" wrapText="1"/>
    </xf>
    <xf numFmtId="0" fontId="4" fillId="4" borderId="4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3" fontId="4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 wrapText="1" shrinkToFit="1"/>
    </xf>
    <xf numFmtId="0" fontId="7" fillId="2" borderId="3" xfId="0" applyNumberFormat="1" applyFont="1" applyFill="1" applyBorder="1" applyAlignment="1" applyProtection="1">
      <alignment horizontal="center" vertical="center" wrapText="1" shrinkToFit="1"/>
    </xf>
    <xf numFmtId="3" fontId="10" fillId="2" borderId="3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wrapText="1" shrinkToFit="1"/>
    </xf>
    <xf numFmtId="0" fontId="7" fillId="2" borderId="3" xfId="0" quotePrefix="1" applyFont="1" applyFill="1" applyBorder="1" applyAlignment="1">
      <alignment horizontal="center" vertical="center" wrapText="1" shrinkToFit="1"/>
    </xf>
    <xf numFmtId="0" fontId="13" fillId="2" borderId="3" xfId="0" quotePrefix="1" applyFont="1" applyFill="1" applyBorder="1" applyAlignment="1">
      <alignment horizontal="center" vertical="center" wrapText="1" shrinkToFit="1"/>
    </xf>
    <xf numFmtId="0" fontId="6" fillId="2" borderId="3" xfId="0" quotePrefix="1" applyFont="1" applyFill="1" applyBorder="1" applyAlignment="1">
      <alignment horizontal="center" vertical="center" wrapText="1" shrinkToFit="1"/>
    </xf>
    <xf numFmtId="0" fontId="13" fillId="2" borderId="3" xfId="0" quotePrefix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 shrinkToFit="1"/>
    </xf>
    <xf numFmtId="3" fontId="4" fillId="2" borderId="3" xfId="0" applyNumberFormat="1" applyFont="1" applyFill="1" applyBorder="1" applyAlignment="1">
      <alignment horizontal="center" vertical="center" wrapText="1" shrinkToFi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13" fillId="2" borderId="3" xfId="0" quotePrefix="1" applyFont="1" applyFill="1" applyBorder="1" applyAlignment="1">
      <alignment horizontal="center" vertical="center" wrapText="1"/>
    </xf>
    <xf numFmtId="0" fontId="13" fillId="2" borderId="3" xfId="0" quotePrefix="1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wrapText="1"/>
    </xf>
    <xf numFmtId="3" fontId="4" fillId="2" borderId="3" xfId="0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center" vertical="center"/>
    </xf>
    <xf numFmtId="0" fontId="13" fillId="2" borderId="3" xfId="0" quotePrefix="1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right"/>
    </xf>
    <xf numFmtId="0" fontId="6" fillId="2" borderId="3" xfId="0" quotePrefix="1" applyFont="1" applyFill="1" applyBorder="1" applyAlignment="1">
      <alignment horizontal="center" vertical="center"/>
    </xf>
    <xf numFmtId="0" fontId="15" fillId="2" borderId="3" xfId="0" quotePrefix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horizontal="center" vertical="center" shrinkToFit="1"/>
    </xf>
    <xf numFmtId="0" fontId="4" fillId="4" borderId="4" xfId="0" applyNumberFormat="1" applyFont="1" applyFill="1" applyBorder="1" applyAlignment="1" applyProtection="1">
      <alignment horizontal="center" vertical="center" shrinkToFit="1"/>
    </xf>
    <xf numFmtId="0" fontId="6" fillId="2" borderId="3" xfId="0" applyNumberFormat="1" applyFont="1" applyFill="1" applyBorder="1" applyAlignment="1" applyProtection="1">
      <alignment horizontal="left" vertical="center" shrinkToFit="1"/>
    </xf>
    <xf numFmtId="0" fontId="13" fillId="2" borderId="3" xfId="0" quotePrefix="1" applyFont="1" applyFill="1" applyBorder="1" applyAlignment="1">
      <alignment horizontal="left" vertical="center" shrinkToFit="1"/>
    </xf>
    <xf numFmtId="0" fontId="6" fillId="2" borderId="3" xfId="0" applyNumberFormat="1" applyFont="1" applyFill="1" applyBorder="1" applyAlignment="1" applyProtection="1">
      <alignment vertical="center" shrinkToFit="1"/>
    </xf>
    <xf numFmtId="0" fontId="7" fillId="2" borderId="3" xfId="0" applyNumberFormat="1" applyFont="1" applyFill="1" applyBorder="1" applyAlignment="1" applyProtection="1">
      <alignment vertical="center" shrinkToFit="1"/>
    </xf>
    <xf numFmtId="0" fontId="6" fillId="2" borderId="3" xfId="0" quotePrefix="1" applyFont="1" applyFill="1" applyBorder="1" applyAlignment="1">
      <alignment horizontal="left" vertical="center" shrinkToFit="1"/>
    </xf>
    <xf numFmtId="0" fontId="14" fillId="2" borderId="3" xfId="0" quotePrefix="1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3" fontId="10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 applyProtection="1">
      <alignment horizontal="center" wrapText="1"/>
    </xf>
    <xf numFmtId="0" fontId="7" fillId="2" borderId="3" xfId="0" applyNumberFormat="1" applyFont="1" applyFill="1" applyBorder="1" applyAlignment="1" applyProtection="1">
      <alignment horizontal="center" wrapText="1"/>
    </xf>
    <xf numFmtId="0" fontId="7" fillId="2" borderId="3" xfId="0" quotePrefix="1" applyFont="1" applyFill="1" applyBorder="1" applyAlignment="1">
      <alignment horizontal="center"/>
    </xf>
    <xf numFmtId="0" fontId="13" fillId="2" borderId="3" xfId="0" quotePrefix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3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left" vertical="center" shrinkToFit="1"/>
    </xf>
    <xf numFmtId="0" fontId="7" fillId="0" borderId="2" xfId="0" applyNumberFormat="1" applyFont="1" applyFill="1" applyBorder="1" applyAlignment="1" applyProtection="1">
      <alignment vertical="center" shrinkToFi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Fill="1" applyBorder="1" applyAlignment="1">
      <alignment horizontal="left" vertical="center"/>
    </xf>
    <xf numFmtId="0" fontId="6" fillId="0" borderId="2" xfId="0" quotePrefix="1" applyFont="1" applyFill="1" applyBorder="1" applyAlignment="1">
      <alignment horizontal="left" vertical="center"/>
    </xf>
    <xf numFmtId="0" fontId="6" fillId="0" borderId="4" xfId="0" quotePrefix="1" applyFont="1" applyFill="1" applyBorder="1" applyAlignment="1">
      <alignment horizontal="left" vertical="center"/>
    </xf>
    <xf numFmtId="0" fontId="6" fillId="0" borderId="1" xfId="0" quotePrefix="1" applyNumberFormat="1" applyFont="1" applyFill="1" applyBorder="1" applyAlignment="1" applyProtection="1">
      <alignment horizontal="left" vertical="center" wrapText="1"/>
    </xf>
    <xf numFmtId="0" fontId="6" fillId="0" borderId="2" xfId="0" quotePrefix="1" applyNumberFormat="1" applyFont="1" applyFill="1" applyBorder="1" applyAlignment="1" applyProtection="1">
      <alignment horizontal="left" vertical="center" wrapText="1"/>
    </xf>
    <xf numFmtId="0" fontId="6" fillId="0" borderId="4" xfId="0" quotePrefix="1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vertical="center"/>
    </xf>
    <xf numFmtId="0" fontId="6" fillId="0" borderId="2" xfId="0" quotePrefix="1" applyFont="1" applyBorder="1" applyAlignment="1">
      <alignment horizontal="left" vertical="center"/>
    </xf>
    <xf numFmtId="0" fontId="6" fillId="0" borderId="4" xfId="0" quotePrefix="1" applyFont="1" applyBorder="1" applyAlignment="1">
      <alignment horizontal="left" vertical="center"/>
    </xf>
    <xf numFmtId="0" fontId="6" fillId="3" borderId="1" xfId="0" quotePrefix="1" applyNumberFormat="1" applyFont="1" applyFill="1" applyBorder="1" applyAlignment="1" applyProtection="1">
      <alignment horizontal="left" vertical="center" wrapText="1"/>
    </xf>
    <xf numFmtId="0" fontId="6" fillId="3" borderId="2" xfId="0" quotePrefix="1" applyNumberFormat="1" applyFont="1" applyFill="1" applyBorder="1" applyAlignment="1" applyProtection="1">
      <alignment horizontal="left" vertical="center" wrapText="1"/>
    </xf>
    <xf numFmtId="0" fontId="6" fillId="3" borderId="4" xfId="0" quotePrefix="1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shrinkToFit="1"/>
    </xf>
    <xf numFmtId="0" fontId="6" fillId="0" borderId="4" xfId="0" applyNumberFormat="1" applyFont="1" applyFill="1" applyBorder="1" applyAlignment="1" applyProtection="1">
      <alignment horizontal="left" vertical="center" shrinkToFit="1"/>
    </xf>
    <xf numFmtId="0" fontId="7" fillId="3" borderId="2" xfId="0" applyNumberFormat="1" applyFont="1" applyFill="1" applyBorder="1" applyAlignment="1" applyProtection="1">
      <alignment vertical="center" wrapText="1"/>
    </xf>
    <xf numFmtId="0" fontId="4" fillId="4" borderId="1" xfId="0" applyNumberFormat="1" applyFont="1" applyFill="1" applyBorder="1" applyAlignment="1" applyProtection="1">
      <alignment horizontal="left" vertical="center" wrapText="1"/>
    </xf>
    <xf numFmtId="0" fontId="4" fillId="4" borderId="2" xfId="0" applyNumberFormat="1" applyFont="1" applyFill="1" applyBorder="1" applyAlignment="1" applyProtection="1">
      <alignment horizontal="left" vertical="center" wrapText="1"/>
    </xf>
    <xf numFmtId="0" fontId="4" fillId="4" borderId="4" xfId="0" applyNumberFormat="1" applyFont="1" applyFill="1" applyBorder="1" applyAlignment="1" applyProtection="1">
      <alignment horizontal="left" vertical="center" wrapText="1"/>
    </xf>
    <xf numFmtId="0" fontId="4" fillId="3" borderId="1" xfId="0" applyNumberFormat="1" applyFont="1" applyFill="1" applyBorder="1" applyAlignment="1" applyProtection="1">
      <alignment horizontal="left" vertical="center" wrapText="1"/>
    </xf>
    <xf numFmtId="0" fontId="4" fillId="3" borderId="2" xfId="0" applyNumberFormat="1" applyFont="1" applyFill="1" applyBorder="1" applyAlignment="1" applyProtection="1">
      <alignment horizontal="left" vertical="center" wrapText="1"/>
    </xf>
    <xf numFmtId="0" fontId="4" fillId="3" borderId="4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0" fillId="0" borderId="0" xfId="0" applyAlignment="1">
      <alignment horizontal="right"/>
    </xf>
    <xf numFmtId="0" fontId="11" fillId="0" borderId="0" xfId="0" applyNumberFormat="1" applyFont="1" applyFill="1" applyBorder="1" applyAlignment="1" applyProtection="1">
      <alignment wrapText="1"/>
    </xf>
    <xf numFmtId="0" fontId="12" fillId="0" borderId="0" xfId="0" applyNumberFormat="1" applyFont="1" applyFill="1" applyBorder="1" applyAlignment="1" applyProtection="1">
      <alignment wrapText="1"/>
    </xf>
    <xf numFmtId="0" fontId="0" fillId="0" borderId="0" xfId="0" applyAlignment="1"/>
    <xf numFmtId="0" fontId="0" fillId="0" borderId="0" xfId="0" applyAlignment="1">
      <alignment horizontal="right" vertical="top"/>
    </xf>
    <xf numFmtId="0" fontId="8" fillId="0" borderId="0" xfId="0" applyNumberFormat="1" applyFont="1" applyFill="1" applyBorder="1" applyAlignment="1" applyProtection="1">
      <alignment horizontal="left" wrapText="1"/>
    </xf>
    <xf numFmtId="0" fontId="3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A15" sqref="A15:E16"/>
    </sheetView>
  </sheetViews>
  <sheetFormatPr defaultRowHeight="15" x14ac:dyDescent="0.25"/>
  <sheetData>
    <row r="1" spans="1:13" ht="15.75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ht="15.75" x14ac:dyDescent="0.25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6"/>
      <c r="L2" s="76"/>
      <c r="M2" s="76"/>
    </row>
    <row r="3" spans="1:13" ht="15.75" x14ac:dyDescent="0.25">
      <c r="A3" s="75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38.25" x14ac:dyDescent="0.25">
      <c r="A4" s="1"/>
      <c r="B4" s="2"/>
      <c r="C4" s="2"/>
      <c r="D4" s="3"/>
      <c r="E4" s="4"/>
      <c r="F4" s="5" t="s">
        <v>3</v>
      </c>
      <c r="G4" s="5" t="s">
        <v>4</v>
      </c>
      <c r="H4" s="5" t="s">
        <v>5</v>
      </c>
      <c r="I4" s="6" t="s">
        <v>6</v>
      </c>
    </row>
    <row r="5" spans="1:13" ht="15.75" x14ac:dyDescent="0.25">
      <c r="A5" s="78" t="s">
        <v>7</v>
      </c>
      <c r="B5" s="79"/>
      <c r="C5" s="79"/>
      <c r="D5" s="79"/>
      <c r="E5" s="80"/>
      <c r="F5" s="7">
        <f>F6+F7</f>
        <v>1619427</v>
      </c>
      <c r="G5" s="7">
        <f t="shared" ref="G5:H5" si="0">G6+G7</f>
        <v>1619427</v>
      </c>
      <c r="H5" s="7">
        <f t="shared" si="0"/>
        <v>1619427</v>
      </c>
      <c r="I5" s="6"/>
    </row>
    <row r="6" spans="1:13" ht="15.75" x14ac:dyDescent="0.25">
      <c r="A6" s="81" t="s">
        <v>8</v>
      </c>
      <c r="B6" s="82"/>
      <c r="C6" s="82"/>
      <c r="D6" s="82"/>
      <c r="E6" s="83"/>
      <c r="F6" s="8">
        <v>1619427</v>
      </c>
      <c r="G6" s="8">
        <v>1619427</v>
      </c>
      <c r="H6" s="8">
        <v>1619427</v>
      </c>
      <c r="I6" s="6"/>
    </row>
    <row r="7" spans="1:13" ht="15.75" x14ac:dyDescent="0.25">
      <c r="A7" s="84" t="s">
        <v>9</v>
      </c>
      <c r="B7" s="85"/>
      <c r="C7" s="85"/>
      <c r="D7" s="85"/>
      <c r="E7" s="86"/>
      <c r="F7" s="8">
        <v>0</v>
      </c>
      <c r="G7" s="8">
        <v>0</v>
      </c>
      <c r="H7" s="8">
        <v>0</v>
      </c>
      <c r="I7" s="6"/>
    </row>
    <row r="8" spans="1:13" ht="15.75" x14ac:dyDescent="0.25">
      <c r="A8" s="9" t="s">
        <v>10</v>
      </c>
      <c r="B8" s="10"/>
      <c r="C8" s="10"/>
      <c r="D8" s="10"/>
      <c r="E8" s="10"/>
      <c r="F8" s="7">
        <f>F9+F10</f>
        <v>1623427</v>
      </c>
      <c r="G8" s="7">
        <f t="shared" ref="G8:H8" si="1">G9+G10</f>
        <v>1619427</v>
      </c>
      <c r="H8" s="7">
        <f t="shared" si="1"/>
        <v>1619427</v>
      </c>
      <c r="I8" s="6"/>
    </row>
    <row r="9" spans="1:13" ht="15.75" x14ac:dyDescent="0.25">
      <c r="A9" s="87" t="s">
        <v>11</v>
      </c>
      <c r="B9" s="88"/>
      <c r="C9" s="88"/>
      <c r="D9" s="88"/>
      <c r="E9" s="89"/>
      <c r="F9" s="8">
        <v>1596250</v>
      </c>
      <c r="G9" s="8">
        <v>1593650</v>
      </c>
      <c r="H9" s="8">
        <v>1593650</v>
      </c>
      <c r="I9" s="6"/>
    </row>
    <row r="10" spans="1:13" ht="15.75" x14ac:dyDescent="0.25">
      <c r="A10" s="90" t="s">
        <v>12</v>
      </c>
      <c r="B10" s="91"/>
      <c r="C10" s="91"/>
      <c r="D10" s="91"/>
      <c r="E10" s="92"/>
      <c r="F10" s="11">
        <v>27177</v>
      </c>
      <c r="G10" s="11">
        <v>25777</v>
      </c>
      <c r="H10" s="11">
        <v>25777</v>
      </c>
      <c r="I10" s="6"/>
    </row>
    <row r="11" spans="1:13" ht="15.75" x14ac:dyDescent="0.25">
      <c r="A11" s="93" t="s">
        <v>13</v>
      </c>
      <c r="B11" s="94"/>
      <c r="C11" s="94"/>
      <c r="D11" s="94"/>
      <c r="E11" s="95"/>
      <c r="F11" s="12">
        <f>F5-F8</f>
        <v>-4000</v>
      </c>
      <c r="G11" s="12">
        <f t="shared" ref="G11:H11" si="2">G5-G8</f>
        <v>0</v>
      </c>
      <c r="H11" s="12">
        <f t="shared" si="2"/>
        <v>0</v>
      </c>
      <c r="I11" s="6"/>
    </row>
    <row r="12" spans="1:13" ht="18" x14ac:dyDescent="0.25">
      <c r="A12" s="13"/>
      <c r="B12" s="14"/>
      <c r="C12" s="14"/>
      <c r="D12" s="14"/>
      <c r="E12" s="14"/>
      <c r="F12" s="15"/>
      <c r="G12" s="15"/>
      <c r="H12" s="15"/>
      <c r="I12" s="6"/>
    </row>
    <row r="13" spans="1:13" ht="15.75" x14ac:dyDescent="0.25">
      <c r="A13" s="75" t="s">
        <v>14</v>
      </c>
      <c r="B13" s="77"/>
      <c r="C13" s="77"/>
      <c r="D13" s="77"/>
      <c r="E13" s="77"/>
      <c r="F13" s="77"/>
      <c r="G13" s="77"/>
      <c r="H13" s="77"/>
      <c r="I13" s="6"/>
    </row>
    <row r="14" spans="1:13" ht="38.25" x14ac:dyDescent="0.25">
      <c r="A14" s="1"/>
      <c r="B14" s="2"/>
      <c r="C14" s="2"/>
      <c r="D14" s="3"/>
      <c r="E14" s="4"/>
      <c r="F14" s="5" t="s">
        <v>3</v>
      </c>
      <c r="G14" s="5" t="s">
        <v>4</v>
      </c>
      <c r="H14" s="5" t="s">
        <v>5</v>
      </c>
      <c r="I14" s="6" t="s">
        <v>6</v>
      </c>
    </row>
    <row r="15" spans="1:13" ht="15.75" x14ac:dyDescent="0.25">
      <c r="A15" s="73" t="s">
        <v>15</v>
      </c>
      <c r="B15" s="96"/>
      <c r="C15" s="96"/>
      <c r="D15" s="96"/>
      <c r="E15" s="97"/>
      <c r="F15" s="11">
        <v>0</v>
      </c>
      <c r="G15" s="11">
        <v>0</v>
      </c>
      <c r="H15" s="11">
        <v>0</v>
      </c>
      <c r="I15" s="6"/>
    </row>
    <row r="16" spans="1:13" ht="15.75" x14ac:dyDescent="0.25">
      <c r="A16" s="73" t="s">
        <v>16</v>
      </c>
      <c r="B16" s="74"/>
      <c r="C16" s="74"/>
      <c r="D16" s="74"/>
      <c r="E16" s="74"/>
      <c r="F16" s="11">
        <v>0</v>
      </c>
      <c r="G16" s="11">
        <v>0</v>
      </c>
      <c r="H16" s="11">
        <v>0</v>
      </c>
      <c r="I16" s="6"/>
    </row>
    <row r="17" spans="1:13" ht="15.75" x14ac:dyDescent="0.25">
      <c r="A17" s="93" t="s">
        <v>17</v>
      </c>
      <c r="B17" s="98"/>
      <c r="C17" s="98"/>
      <c r="D17" s="98"/>
      <c r="E17" s="98"/>
      <c r="F17" s="7">
        <v>0</v>
      </c>
      <c r="G17" s="7">
        <v>0</v>
      </c>
      <c r="H17" s="7">
        <v>0</v>
      </c>
      <c r="I17" s="6"/>
    </row>
    <row r="18" spans="1:13" ht="18" x14ac:dyDescent="0.25">
      <c r="A18" s="16"/>
      <c r="B18" s="14"/>
      <c r="C18" s="14"/>
      <c r="D18" s="14"/>
      <c r="E18" s="14"/>
      <c r="F18" s="15"/>
      <c r="G18" s="15"/>
      <c r="H18" s="15"/>
      <c r="I18" s="6"/>
    </row>
    <row r="19" spans="1:13" ht="15.75" x14ac:dyDescent="0.25">
      <c r="A19" s="75" t="s">
        <v>18</v>
      </c>
      <c r="B19" s="77"/>
      <c r="C19" s="77"/>
      <c r="D19" s="77"/>
      <c r="E19" s="77"/>
      <c r="F19" s="77"/>
      <c r="G19" s="77"/>
      <c r="H19" s="77"/>
      <c r="I19" s="6"/>
    </row>
    <row r="20" spans="1:13" ht="18" x14ac:dyDescent="0.25">
      <c r="A20" s="16"/>
      <c r="B20" s="14"/>
      <c r="C20" s="14"/>
      <c r="D20" s="14"/>
      <c r="E20" s="14"/>
      <c r="F20" s="15"/>
      <c r="G20" s="15"/>
      <c r="H20" s="15"/>
      <c r="I20" s="6"/>
    </row>
    <row r="21" spans="1:13" ht="38.25" x14ac:dyDescent="0.25">
      <c r="A21" s="1"/>
      <c r="B21" s="2"/>
      <c r="C21" s="2"/>
      <c r="D21" s="3"/>
      <c r="E21" s="4"/>
      <c r="F21" s="5" t="s">
        <v>3</v>
      </c>
      <c r="G21" s="5" t="s">
        <v>4</v>
      </c>
      <c r="H21" s="5" t="s">
        <v>5</v>
      </c>
      <c r="I21" s="6" t="s">
        <v>6</v>
      </c>
    </row>
    <row r="22" spans="1:13" x14ac:dyDescent="0.25">
      <c r="A22" s="99" t="s">
        <v>19</v>
      </c>
      <c r="B22" s="100"/>
      <c r="C22" s="100"/>
      <c r="D22" s="100"/>
      <c r="E22" s="101"/>
      <c r="F22" s="17">
        <v>4000</v>
      </c>
      <c r="G22" s="17"/>
      <c r="H22" s="18"/>
    </row>
    <row r="23" spans="1:13" x14ac:dyDescent="0.25">
      <c r="A23" s="102" t="s">
        <v>20</v>
      </c>
      <c r="B23" s="103"/>
      <c r="C23" s="103"/>
      <c r="D23" s="103"/>
      <c r="E23" s="104"/>
      <c r="F23" s="19">
        <v>4000</v>
      </c>
      <c r="G23" s="19"/>
      <c r="H23" s="12"/>
    </row>
    <row r="25" spans="1:13" x14ac:dyDescent="0.25">
      <c r="A25" s="87" t="s">
        <v>21</v>
      </c>
      <c r="B25" s="105"/>
      <c r="C25" s="105"/>
      <c r="D25" s="105"/>
      <c r="E25" s="105"/>
      <c r="F25" s="11">
        <v>0</v>
      </c>
      <c r="G25" s="11">
        <v>0</v>
      </c>
      <c r="H25" s="11">
        <v>0</v>
      </c>
      <c r="I25" s="11">
        <v>0</v>
      </c>
      <c r="J25" s="20"/>
    </row>
    <row r="26" spans="1:13" x14ac:dyDescent="0.25">
      <c r="A26" s="107"/>
      <c r="B26" s="108"/>
      <c r="C26" s="108"/>
      <c r="D26" s="108"/>
      <c r="E26" s="108"/>
      <c r="F26" s="108"/>
      <c r="G26" s="108"/>
      <c r="H26" s="108"/>
      <c r="I26" s="108"/>
      <c r="J26" s="108"/>
      <c r="K26" s="106" t="s">
        <v>22</v>
      </c>
      <c r="L26" s="106"/>
      <c r="M26" s="106"/>
    </row>
    <row r="27" spans="1:13" x14ac:dyDescent="0.25">
      <c r="A27" s="107"/>
      <c r="B27" s="108"/>
      <c r="C27" s="108"/>
      <c r="D27" s="108"/>
      <c r="E27" s="108"/>
      <c r="F27" s="108"/>
      <c r="G27" s="108"/>
      <c r="H27" s="108"/>
      <c r="I27" s="108"/>
      <c r="J27" s="108"/>
      <c r="K27" s="109" t="s">
        <v>23</v>
      </c>
      <c r="L27" s="109"/>
      <c r="M27" s="109"/>
    </row>
    <row r="28" spans="1:13" x14ac:dyDescent="0.25">
      <c r="A28" s="107"/>
      <c r="B28" s="108"/>
      <c r="C28" s="108"/>
      <c r="D28" s="108"/>
      <c r="E28" s="108"/>
      <c r="F28" s="108"/>
      <c r="G28" s="108"/>
      <c r="H28" s="108"/>
      <c r="I28" s="108"/>
      <c r="J28" s="108"/>
      <c r="K28" s="21" t="s">
        <v>24</v>
      </c>
      <c r="L28" s="110" t="s">
        <v>25</v>
      </c>
      <c r="M28" s="110"/>
    </row>
  </sheetData>
  <mergeCells count="23">
    <mergeCell ref="K26:M26"/>
    <mergeCell ref="A27:J27"/>
    <mergeCell ref="K27:M27"/>
    <mergeCell ref="A28:J28"/>
    <mergeCell ref="L28:M28"/>
    <mergeCell ref="A26:J26"/>
    <mergeCell ref="A17:E17"/>
    <mergeCell ref="A19:H19"/>
    <mergeCell ref="A22:E22"/>
    <mergeCell ref="A23:E23"/>
    <mergeCell ref="A25:E25"/>
    <mergeCell ref="A16:E16"/>
    <mergeCell ref="A1:M1"/>
    <mergeCell ref="A2:M2"/>
    <mergeCell ref="A3:M3"/>
    <mergeCell ref="A5:E5"/>
    <mergeCell ref="A6:E6"/>
    <mergeCell ref="A7:E7"/>
    <mergeCell ref="A9:E9"/>
    <mergeCell ref="A10:E10"/>
    <mergeCell ref="A11:E11"/>
    <mergeCell ref="A13:H13"/>
    <mergeCell ref="A15:E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abSelected="1" topLeftCell="A5" workbookViewId="0">
      <selection activeCell="A11" sqref="A11:XFD11"/>
    </sheetView>
  </sheetViews>
  <sheetFormatPr defaultRowHeight="15" x14ac:dyDescent="0.25"/>
  <cols>
    <col min="1" max="2" width="6.28515625" customWidth="1"/>
    <col min="3" max="3" width="7" customWidth="1"/>
    <col min="4" max="4" width="27.7109375" style="22" customWidth="1"/>
  </cols>
  <sheetData>
    <row r="1" spans="1:13" ht="18" x14ac:dyDescent="0.25">
      <c r="A1" s="111" t="s">
        <v>26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5.75" x14ac:dyDescent="0.25">
      <c r="A2" s="75" t="s">
        <v>1</v>
      </c>
      <c r="B2" s="75"/>
      <c r="C2" s="75"/>
      <c r="D2" s="75"/>
      <c r="E2" s="76"/>
    </row>
    <row r="3" spans="1:13" ht="15.75" x14ac:dyDescent="0.25">
      <c r="A3" s="75" t="s">
        <v>27</v>
      </c>
      <c r="B3" s="77"/>
      <c r="C3" s="77"/>
      <c r="D3" s="77"/>
      <c r="E3" s="77"/>
    </row>
    <row r="4" spans="1:13" ht="15.75" x14ac:dyDescent="0.25">
      <c r="A4" s="75" t="s">
        <v>8</v>
      </c>
      <c r="B4" s="112"/>
      <c r="C4" s="112"/>
      <c r="D4" s="112"/>
      <c r="E4" s="112"/>
      <c r="F4" s="112"/>
      <c r="G4" s="112"/>
    </row>
    <row r="5" spans="1:13" ht="18" x14ac:dyDescent="0.25">
      <c r="A5" s="13"/>
      <c r="B5" s="13"/>
      <c r="C5" s="13"/>
      <c r="D5" s="56"/>
      <c r="E5" s="13"/>
      <c r="F5" s="23"/>
      <c r="G5" s="23"/>
    </row>
    <row r="6" spans="1:13" ht="38.25" x14ac:dyDescent="0.25">
      <c r="A6" s="24" t="s">
        <v>28</v>
      </c>
      <c r="B6" s="25" t="s">
        <v>29</v>
      </c>
      <c r="C6" s="25" t="s">
        <v>30</v>
      </c>
      <c r="D6" s="57" t="s">
        <v>31</v>
      </c>
      <c r="E6" s="24" t="s">
        <v>3</v>
      </c>
      <c r="F6" s="24" t="s">
        <v>4</v>
      </c>
      <c r="G6" s="24" t="s">
        <v>5</v>
      </c>
    </row>
    <row r="7" spans="1:13" ht="20.25" customHeight="1" x14ac:dyDescent="0.25">
      <c r="A7" s="26">
        <v>6</v>
      </c>
      <c r="B7" s="26"/>
      <c r="C7" s="26"/>
      <c r="D7" s="58" t="s">
        <v>32</v>
      </c>
      <c r="E7" s="28">
        <f>E8+E11+E13+E15+E18+E21</f>
        <v>1619427</v>
      </c>
      <c r="F7" s="28">
        <f t="shared" ref="F7:G7" si="0">F8+F11+F13+F15+F18+F21</f>
        <v>1619427</v>
      </c>
      <c r="G7" s="28">
        <f t="shared" si="0"/>
        <v>1619427</v>
      </c>
    </row>
    <row r="8" spans="1:13" ht="24.95" customHeight="1" x14ac:dyDescent="0.25">
      <c r="A8" s="29"/>
      <c r="B8" s="29">
        <v>63</v>
      </c>
      <c r="C8" s="30"/>
      <c r="D8" s="45" t="s">
        <v>33</v>
      </c>
      <c r="E8" s="31">
        <f>SUM(E9:E10)</f>
        <v>1359738</v>
      </c>
      <c r="F8" s="31">
        <f>SUM(F9:F10)</f>
        <v>1359738</v>
      </c>
      <c r="G8" s="31">
        <f>SUM(G9:G10)</f>
        <v>1359738</v>
      </c>
      <c r="H8" s="32"/>
      <c r="I8" s="32"/>
      <c r="J8" s="32"/>
      <c r="K8" s="32"/>
      <c r="L8" s="32"/>
      <c r="M8" s="32"/>
    </row>
    <row r="9" spans="1:13" ht="15" customHeight="1" x14ac:dyDescent="0.25">
      <c r="A9" s="33"/>
      <c r="B9" s="35"/>
      <c r="C9" s="34">
        <v>53</v>
      </c>
      <c r="D9" s="41" t="s">
        <v>34</v>
      </c>
      <c r="E9" s="31">
        <v>1359000</v>
      </c>
      <c r="F9" s="31">
        <v>1359000</v>
      </c>
      <c r="G9" s="31">
        <v>1359000</v>
      </c>
      <c r="H9" s="32"/>
      <c r="I9" s="32"/>
      <c r="J9" s="32"/>
      <c r="K9" s="32"/>
      <c r="L9" s="32"/>
      <c r="M9" s="32"/>
    </row>
    <row r="10" spans="1:13" ht="15" customHeight="1" x14ac:dyDescent="0.25">
      <c r="A10" s="33"/>
      <c r="B10" s="35"/>
      <c r="C10" s="34">
        <v>54</v>
      </c>
      <c r="D10" s="41" t="s">
        <v>35</v>
      </c>
      <c r="E10" s="31">
        <v>738</v>
      </c>
      <c r="F10" s="31">
        <v>738</v>
      </c>
      <c r="G10" s="31">
        <v>738</v>
      </c>
      <c r="H10" s="32"/>
      <c r="I10" s="32"/>
      <c r="J10" s="32"/>
      <c r="K10" s="32"/>
      <c r="L10" s="32"/>
      <c r="M10" s="32"/>
    </row>
    <row r="11" spans="1:13" ht="20.25" customHeight="1" x14ac:dyDescent="0.25">
      <c r="A11" s="33"/>
      <c r="B11" s="35">
        <v>64</v>
      </c>
      <c r="C11" s="34"/>
      <c r="D11" s="45" t="s">
        <v>80</v>
      </c>
      <c r="E11" s="31">
        <f>SUM(E12)</f>
        <v>20</v>
      </c>
      <c r="F11" s="31">
        <f t="shared" ref="F11:G13" si="1">SUM(F12)</f>
        <v>20</v>
      </c>
      <c r="G11" s="31">
        <f t="shared" si="1"/>
        <v>20</v>
      </c>
      <c r="H11" s="32"/>
      <c r="I11" s="32"/>
      <c r="J11" s="32"/>
      <c r="K11" s="32"/>
      <c r="L11" s="32"/>
      <c r="M11" s="32"/>
    </row>
    <row r="12" spans="1:13" ht="15" customHeight="1" x14ac:dyDescent="0.25">
      <c r="A12" s="33"/>
      <c r="B12" s="35"/>
      <c r="C12" s="34">
        <v>31</v>
      </c>
      <c r="D12" s="41" t="s">
        <v>39</v>
      </c>
      <c r="E12" s="31">
        <v>20</v>
      </c>
      <c r="F12" s="31">
        <v>20</v>
      </c>
      <c r="G12" s="31">
        <v>20</v>
      </c>
      <c r="H12" s="32"/>
      <c r="I12" s="32"/>
      <c r="J12" s="32"/>
      <c r="K12" s="32"/>
      <c r="L12" s="32"/>
      <c r="M12" s="32"/>
    </row>
    <row r="13" spans="1:13" ht="24.95" customHeight="1" x14ac:dyDescent="0.25">
      <c r="A13" s="33"/>
      <c r="B13" s="35">
        <v>65</v>
      </c>
      <c r="C13" s="34"/>
      <c r="D13" s="45" t="s">
        <v>36</v>
      </c>
      <c r="E13" s="31">
        <f>SUM(E14)</f>
        <v>73400</v>
      </c>
      <c r="F13" s="31">
        <f t="shared" si="1"/>
        <v>73400</v>
      </c>
      <c r="G13" s="31">
        <f t="shared" si="1"/>
        <v>73400</v>
      </c>
      <c r="H13" s="32"/>
      <c r="I13" s="32"/>
      <c r="J13" s="32"/>
      <c r="K13" s="32"/>
      <c r="L13" s="32"/>
      <c r="M13" s="32"/>
    </row>
    <row r="14" spans="1:13" ht="15" customHeight="1" x14ac:dyDescent="0.25">
      <c r="A14" s="33"/>
      <c r="B14" s="35"/>
      <c r="C14" s="34">
        <v>43</v>
      </c>
      <c r="D14" s="63" t="s">
        <v>37</v>
      </c>
      <c r="E14" s="31">
        <v>73400</v>
      </c>
      <c r="F14" s="31">
        <v>73400</v>
      </c>
      <c r="G14" s="31">
        <v>73400</v>
      </c>
      <c r="H14" s="32"/>
      <c r="I14" s="32"/>
      <c r="J14" s="32"/>
      <c r="K14" s="32"/>
      <c r="L14" s="32"/>
      <c r="M14" s="32"/>
    </row>
    <row r="15" spans="1:13" ht="24.95" customHeight="1" x14ac:dyDescent="0.25">
      <c r="A15" s="29"/>
      <c r="B15" s="29">
        <v>66</v>
      </c>
      <c r="C15" s="30"/>
      <c r="D15" s="45" t="s">
        <v>38</v>
      </c>
      <c r="E15" s="31">
        <f>SUM(E16:E17)</f>
        <v>9500</v>
      </c>
      <c r="F15" s="31">
        <f t="shared" ref="F15:G15" si="2">SUM(F16:F17)</f>
        <v>9500</v>
      </c>
      <c r="G15" s="31">
        <f t="shared" si="2"/>
        <v>9500</v>
      </c>
      <c r="H15" s="32"/>
      <c r="I15" s="32"/>
      <c r="J15" s="32"/>
      <c r="K15" s="32"/>
      <c r="L15" s="32"/>
      <c r="M15" s="32"/>
    </row>
    <row r="16" spans="1:13" x14ac:dyDescent="0.25">
      <c r="A16" s="33"/>
      <c r="B16" s="35"/>
      <c r="C16" s="34">
        <v>31</v>
      </c>
      <c r="D16" s="41" t="s">
        <v>39</v>
      </c>
      <c r="E16" s="31">
        <v>8080</v>
      </c>
      <c r="F16" s="31">
        <v>8080</v>
      </c>
      <c r="G16" s="31">
        <v>8080</v>
      </c>
      <c r="H16" s="32"/>
      <c r="I16" s="32"/>
      <c r="J16" s="32"/>
      <c r="K16" s="32"/>
      <c r="L16" s="32"/>
      <c r="M16" s="32"/>
    </row>
    <row r="17" spans="1:13" x14ac:dyDescent="0.25">
      <c r="A17" s="33"/>
      <c r="B17" s="35"/>
      <c r="C17" s="34">
        <v>61</v>
      </c>
      <c r="D17" s="41" t="s">
        <v>40</v>
      </c>
      <c r="E17" s="31">
        <v>1420</v>
      </c>
      <c r="F17" s="31">
        <v>1420</v>
      </c>
      <c r="G17" s="31">
        <v>1420</v>
      </c>
      <c r="H17" s="32"/>
      <c r="I17" s="32"/>
      <c r="J17" s="32"/>
      <c r="K17" s="32"/>
      <c r="L17" s="32"/>
      <c r="M17" s="32"/>
    </row>
    <row r="18" spans="1:13" ht="24.95" customHeight="1" x14ac:dyDescent="0.25">
      <c r="A18" s="33"/>
      <c r="B18" s="35">
        <v>67</v>
      </c>
      <c r="C18" s="34"/>
      <c r="D18" s="45" t="s">
        <v>41</v>
      </c>
      <c r="E18" s="31">
        <f>SUM(E19:E20)</f>
        <v>176769</v>
      </c>
      <c r="F18" s="31">
        <f t="shared" ref="F18:G18" si="3">SUM(F19:F20)</f>
        <v>176769</v>
      </c>
      <c r="G18" s="31">
        <f t="shared" si="3"/>
        <v>176769</v>
      </c>
      <c r="H18" s="32"/>
      <c r="I18" s="32"/>
      <c r="J18" s="32"/>
      <c r="K18" s="32"/>
      <c r="L18" s="32"/>
      <c r="M18" s="32"/>
    </row>
    <row r="19" spans="1:13" x14ac:dyDescent="0.25">
      <c r="A19" s="33"/>
      <c r="B19" s="35"/>
      <c r="C19" s="34">
        <v>11</v>
      </c>
      <c r="D19" s="41" t="s">
        <v>42</v>
      </c>
      <c r="E19" s="31">
        <v>90250</v>
      </c>
      <c r="F19" s="31">
        <v>90250</v>
      </c>
      <c r="G19" s="31">
        <v>90250</v>
      </c>
      <c r="H19" s="32"/>
      <c r="I19" s="32"/>
      <c r="J19" s="32"/>
      <c r="K19" s="32"/>
      <c r="L19" s="32"/>
      <c r="M19" s="32"/>
    </row>
    <row r="20" spans="1:13" x14ac:dyDescent="0.25">
      <c r="A20" s="30"/>
      <c r="B20" s="29"/>
      <c r="C20" s="34">
        <v>12</v>
      </c>
      <c r="D20" s="41" t="s">
        <v>43</v>
      </c>
      <c r="E20" s="31">
        <v>86519</v>
      </c>
      <c r="F20" s="31">
        <v>86519</v>
      </c>
      <c r="G20" s="31">
        <v>86519</v>
      </c>
      <c r="H20" s="32"/>
      <c r="I20" s="32"/>
      <c r="J20" s="32"/>
      <c r="K20" s="32"/>
      <c r="L20" s="32"/>
      <c r="M20" s="32"/>
    </row>
    <row r="21" spans="1:13" ht="20.25" customHeight="1" x14ac:dyDescent="0.25">
      <c r="A21" s="37">
        <v>7</v>
      </c>
      <c r="B21" s="29"/>
      <c r="C21" s="29"/>
      <c r="D21" s="55" t="s">
        <v>44</v>
      </c>
      <c r="E21" s="38">
        <f>E22</f>
        <v>0</v>
      </c>
      <c r="F21" s="38">
        <f t="shared" ref="F21:G21" si="4">F22</f>
        <v>0</v>
      </c>
      <c r="G21" s="38">
        <f t="shared" si="4"/>
        <v>0</v>
      </c>
      <c r="H21" s="32"/>
      <c r="I21" s="32"/>
      <c r="J21" s="32"/>
      <c r="K21" s="32"/>
      <c r="L21" s="32"/>
      <c r="M21" s="32"/>
    </row>
    <row r="22" spans="1:13" ht="24.95" customHeight="1" x14ac:dyDescent="0.25">
      <c r="A22" s="30"/>
      <c r="B22" s="29">
        <v>72</v>
      </c>
      <c r="C22" s="30"/>
      <c r="D22" s="64" t="s">
        <v>45</v>
      </c>
      <c r="E22" s="31"/>
      <c r="F22" s="31"/>
      <c r="G22" s="31"/>
      <c r="H22" s="32"/>
      <c r="I22" s="32"/>
      <c r="J22" s="32"/>
      <c r="K22" s="32"/>
      <c r="L22" s="32"/>
      <c r="M22" s="32"/>
    </row>
    <row r="23" spans="1:13" x14ac:dyDescent="0.25">
      <c r="A23" s="39"/>
      <c r="B23" s="26"/>
      <c r="C23" s="40">
        <v>71</v>
      </c>
      <c r="D23" s="41" t="s">
        <v>46</v>
      </c>
      <c r="E23" s="42"/>
      <c r="F23" s="42"/>
      <c r="G23" s="43"/>
      <c r="H23" s="44"/>
      <c r="I23" s="44"/>
      <c r="J23" s="44"/>
      <c r="K23" s="44"/>
      <c r="L23" s="44"/>
      <c r="M23" s="44"/>
    </row>
    <row r="24" spans="1:13" ht="20.25" customHeight="1" x14ac:dyDescent="0.25">
      <c r="A24" s="37">
        <v>9</v>
      </c>
      <c r="B24" s="29"/>
      <c r="C24" s="29"/>
      <c r="D24" s="55" t="s">
        <v>47</v>
      </c>
      <c r="E24" s="38">
        <f>SUM(E25)</f>
        <v>4000</v>
      </c>
      <c r="F24" s="38">
        <f t="shared" ref="F24:G25" si="5">SUM(F25)</f>
        <v>0</v>
      </c>
      <c r="G24" s="38">
        <f t="shared" si="5"/>
        <v>0</v>
      </c>
      <c r="H24" s="32"/>
      <c r="I24" s="32"/>
      <c r="J24" s="32"/>
      <c r="K24" s="32"/>
      <c r="L24" s="32"/>
      <c r="M24" s="32"/>
    </row>
    <row r="25" spans="1:13" ht="24.95" customHeight="1" x14ac:dyDescent="0.25">
      <c r="A25" s="30"/>
      <c r="B25" s="29">
        <v>92</v>
      </c>
      <c r="C25" s="30"/>
      <c r="D25" s="45" t="s">
        <v>48</v>
      </c>
      <c r="E25" s="31">
        <f>SUM(E26:E29)</f>
        <v>4000</v>
      </c>
      <c r="F25" s="31">
        <f t="shared" si="5"/>
        <v>0</v>
      </c>
      <c r="G25" s="31">
        <f t="shared" si="5"/>
        <v>0</v>
      </c>
      <c r="H25" s="32"/>
      <c r="I25" s="32"/>
      <c r="J25" s="32"/>
      <c r="K25" s="32"/>
      <c r="L25" s="32"/>
      <c r="M25" s="32"/>
    </row>
    <row r="26" spans="1:13" x14ac:dyDescent="0.25">
      <c r="A26" s="39"/>
      <c r="B26" s="46"/>
      <c r="C26" s="34">
        <v>31</v>
      </c>
      <c r="D26" s="41" t="s">
        <v>39</v>
      </c>
      <c r="E26" s="42">
        <v>900</v>
      </c>
      <c r="F26" s="42"/>
      <c r="G26" s="43"/>
      <c r="H26" s="44"/>
      <c r="I26" s="44"/>
      <c r="J26" s="44"/>
      <c r="K26" s="44"/>
      <c r="L26" s="44"/>
      <c r="M26" s="44"/>
    </row>
    <row r="27" spans="1:13" x14ac:dyDescent="0.25">
      <c r="A27" s="33"/>
      <c r="B27" s="33"/>
      <c r="C27" s="34">
        <v>43</v>
      </c>
      <c r="D27" s="63" t="s">
        <v>37</v>
      </c>
      <c r="E27" s="31">
        <v>1800</v>
      </c>
      <c r="F27" s="31"/>
      <c r="G27" s="31"/>
      <c r="H27" s="32"/>
      <c r="I27" s="32"/>
      <c r="J27" s="32"/>
      <c r="K27" s="32"/>
      <c r="L27" s="32"/>
      <c r="M27" s="32"/>
    </row>
    <row r="28" spans="1:13" x14ac:dyDescent="0.25">
      <c r="A28" s="33"/>
      <c r="B28" s="33"/>
      <c r="C28" s="34">
        <v>53</v>
      </c>
      <c r="D28" s="41" t="s">
        <v>34</v>
      </c>
      <c r="E28" s="31">
        <v>1000</v>
      </c>
      <c r="F28" s="31"/>
      <c r="G28" s="31"/>
      <c r="H28" s="32"/>
      <c r="I28" s="32"/>
      <c r="J28" s="32"/>
      <c r="K28" s="32"/>
      <c r="L28" s="32"/>
      <c r="M28" s="32"/>
    </row>
    <row r="29" spans="1:13" x14ac:dyDescent="0.25">
      <c r="A29" s="33"/>
      <c r="B29" s="35"/>
      <c r="C29" s="34">
        <v>61</v>
      </c>
      <c r="D29" s="41" t="s">
        <v>40</v>
      </c>
      <c r="E29" s="31">
        <v>300</v>
      </c>
      <c r="F29" s="31"/>
      <c r="G29" s="31"/>
      <c r="H29" s="32"/>
      <c r="I29" s="32"/>
      <c r="J29" s="32"/>
      <c r="K29" s="32"/>
      <c r="L29" s="32"/>
      <c r="M29" s="32"/>
    </row>
    <row r="30" spans="1:13" ht="36.75" customHeight="1" x14ac:dyDescent="0.25">
      <c r="A30" s="21"/>
      <c r="B30" s="21"/>
      <c r="C30" s="21"/>
    </row>
    <row r="31" spans="1:13" ht="15.75" x14ac:dyDescent="0.25">
      <c r="A31" s="75" t="s">
        <v>49</v>
      </c>
      <c r="B31" s="112"/>
      <c r="C31" s="112"/>
      <c r="D31" s="112"/>
      <c r="E31" s="112"/>
      <c r="F31" s="112"/>
      <c r="G31" s="112"/>
    </row>
    <row r="32" spans="1:13" ht="38.25" x14ac:dyDescent="0.25">
      <c r="A32" s="24" t="s">
        <v>28</v>
      </c>
      <c r="B32" s="25" t="s">
        <v>29</v>
      </c>
      <c r="C32" s="25" t="s">
        <v>30</v>
      </c>
      <c r="D32" s="57" t="s">
        <v>50</v>
      </c>
      <c r="E32" s="24" t="s">
        <v>3</v>
      </c>
      <c r="F32" s="24" t="s">
        <v>4</v>
      </c>
      <c r="G32" s="24" t="s">
        <v>5</v>
      </c>
    </row>
    <row r="33" spans="1:7" ht="20.25" customHeight="1" x14ac:dyDescent="0.25">
      <c r="A33" s="26">
        <v>3</v>
      </c>
      <c r="B33" s="26"/>
      <c r="C33" s="26"/>
      <c r="D33" s="58" t="s">
        <v>51</v>
      </c>
      <c r="E33" s="47">
        <f>SUM(E34+E44+E54+E64)</f>
        <v>1596250</v>
      </c>
      <c r="F33" s="47">
        <f>SUM(F34+F44+F54+F64+F74)</f>
        <v>1621427</v>
      </c>
      <c r="G33" s="47">
        <f>SUM(G34+G44+G54+G64+G74)</f>
        <v>1621427</v>
      </c>
    </row>
    <row r="34" spans="1:7" ht="24.95" customHeight="1" x14ac:dyDescent="0.25">
      <c r="A34" s="26"/>
      <c r="B34" s="26">
        <v>31</v>
      </c>
      <c r="C34" s="26"/>
      <c r="D34" s="58" t="s">
        <v>52</v>
      </c>
      <c r="E34" s="47">
        <f>SUM(E35:E43)</f>
        <v>1428917</v>
      </c>
      <c r="F34" s="47">
        <f>SUM(F35:F42)</f>
        <v>1427117</v>
      </c>
      <c r="G34" s="47">
        <f>SUM(G35:G42)</f>
        <v>1427117</v>
      </c>
    </row>
    <row r="35" spans="1:7" x14ac:dyDescent="0.25">
      <c r="A35" s="48"/>
      <c r="B35" s="48"/>
      <c r="C35" s="49">
        <v>11</v>
      </c>
      <c r="D35" s="59" t="s">
        <v>42</v>
      </c>
      <c r="E35" s="50">
        <v>83327</v>
      </c>
      <c r="F35" s="50">
        <v>83327</v>
      </c>
      <c r="G35" s="50">
        <v>83327</v>
      </c>
    </row>
    <row r="36" spans="1:7" x14ac:dyDescent="0.25">
      <c r="A36" s="48"/>
      <c r="B36" s="48"/>
      <c r="C36" s="49">
        <v>12</v>
      </c>
      <c r="D36" s="59" t="s">
        <v>53</v>
      </c>
      <c r="E36" s="50"/>
      <c r="F36" s="50"/>
      <c r="G36" s="50"/>
    </row>
    <row r="37" spans="1:7" x14ac:dyDescent="0.25">
      <c r="A37" s="48"/>
      <c r="B37" s="48"/>
      <c r="C37" s="49">
        <v>31</v>
      </c>
      <c r="D37" s="59" t="s">
        <v>39</v>
      </c>
      <c r="E37" s="50"/>
      <c r="F37" s="50"/>
      <c r="G37" s="50"/>
    </row>
    <row r="38" spans="1:7" x14ac:dyDescent="0.25">
      <c r="A38" s="48"/>
      <c r="B38" s="48"/>
      <c r="C38" s="49">
        <v>43</v>
      </c>
      <c r="D38" s="59" t="s">
        <v>54</v>
      </c>
      <c r="E38" s="50">
        <v>35840</v>
      </c>
      <c r="F38" s="50">
        <v>35840</v>
      </c>
      <c r="G38" s="50">
        <v>35840</v>
      </c>
    </row>
    <row r="39" spans="1:7" x14ac:dyDescent="0.25">
      <c r="A39" s="48"/>
      <c r="B39" s="48"/>
      <c r="C39" s="49">
        <v>53</v>
      </c>
      <c r="D39" s="59" t="s">
        <v>34</v>
      </c>
      <c r="E39" s="50">
        <v>1307950</v>
      </c>
      <c r="F39" s="50">
        <v>1307950</v>
      </c>
      <c r="G39" s="50">
        <v>1307950</v>
      </c>
    </row>
    <row r="40" spans="1:7" x14ac:dyDescent="0.25">
      <c r="A40" s="48"/>
      <c r="B40" s="48"/>
      <c r="C40" s="49">
        <v>54</v>
      </c>
      <c r="D40" s="59" t="s">
        <v>35</v>
      </c>
      <c r="E40" s="50"/>
      <c r="F40" s="50"/>
      <c r="G40" s="50"/>
    </row>
    <row r="41" spans="1:7" x14ac:dyDescent="0.25">
      <c r="A41" s="48"/>
      <c r="B41" s="48"/>
      <c r="C41" s="49">
        <v>61</v>
      </c>
      <c r="D41" s="59" t="s">
        <v>40</v>
      </c>
      <c r="E41" s="50"/>
      <c r="F41" s="50"/>
      <c r="G41" s="50"/>
    </row>
    <row r="42" spans="1:7" x14ac:dyDescent="0.25">
      <c r="A42" s="48"/>
      <c r="B42" s="48"/>
      <c r="C42" s="49">
        <v>71</v>
      </c>
      <c r="D42" s="59" t="s">
        <v>46</v>
      </c>
      <c r="E42" s="50"/>
      <c r="F42" s="50"/>
      <c r="G42" s="50"/>
    </row>
    <row r="43" spans="1:7" x14ac:dyDescent="0.25">
      <c r="A43" s="48"/>
      <c r="B43" s="48"/>
      <c r="C43" s="49">
        <v>92</v>
      </c>
      <c r="D43" s="59" t="s">
        <v>48</v>
      </c>
      <c r="E43" s="50">
        <v>1800</v>
      </c>
      <c r="F43" s="50"/>
      <c r="G43" s="50"/>
    </row>
    <row r="44" spans="1:7" ht="24.95" customHeight="1" x14ac:dyDescent="0.25">
      <c r="A44" s="51"/>
      <c r="B44" s="51">
        <v>32</v>
      </c>
      <c r="C44" s="52"/>
      <c r="D44" s="62" t="s">
        <v>55</v>
      </c>
      <c r="E44" s="47">
        <f>SUM(E45:E53)</f>
        <v>147933</v>
      </c>
      <c r="F44" s="47">
        <f>SUM(F45:F52)</f>
        <v>149133</v>
      </c>
      <c r="G44" s="47">
        <f>SUM(G45:G52)</f>
        <v>149133</v>
      </c>
    </row>
    <row r="45" spans="1:7" x14ac:dyDescent="0.25">
      <c r="A45" s="48"/>
      <c r="B45" s="48"/>
      <c r="C45" s="49">
        <v>11</v>
      </c>
      <c r="D45" s="59" t="s">
        <v>42</v>
      </c>
      <c r="E45" s="50">
        <v>5776</v>
      </c>
      <c r="F45" s="50">
        <v>5776</v>
      </c>
      <c r="G45" s="50">
        <v>5776</v>
      </c>
    </row>
    <row r="46" spans="1:7" x14ac:dyDescent="0.25">
      <c r="A46" s="48"/>
      <c r="B46" s="48"/>
      <c r="C46" s="49">
        <v>12</v>
      </c>
      <c r="D46" s="59" t="s">
        <v>56</v>
      </c>
      <c r="E46" s="50">
        <v>81719</v>
      </c>
      <c r="F46" s="50">
        <v>83719</v>
      </c>
      <c r="G46" s="50">
        <v>83719</v>
      </c>
    </row>
    <row r="47" spans="1:7" x14ac:dyDescent="0.25">
      <c r="A47" s="48"/>
      <c r="B47" s="48"/>
      <c r="C47" s="49">
        <v>31</v>
      </c>
      <c r="D47" s="59" t="s">
        <v>39</v>
      </c>
      <c r="E47" s="50">
        <v>2100</v>
      </c>
      <c r="F47" s="50">
        <v>2100</v>
      </c>
      <c r="G47" s="50">
        <v>2100</v>
      </c>
    </row>
    <row r="48" spans="1:7" x14ac:dyDescent="0.25">
      <c r="A48" s="48"/>
      <c r="B48" s="48"/>
      <c r="C48" s="49">
        <v>43</v>
      </c>
      <c r="D48" s="59" t="s">
        <v>54</v>
      </c>
      <c r="E48" s="50">
        <v>35450</v>
      </c>
      <c r="F48" s="50">
        <v>35450</v>
      </c>
      <c r="G48" s="50">
        <v>35450</v>
      </c>
    </row>
    <row r="49" spans="1:7" x14ac:dyDescent="0.25">
      <c r="A49" s="48"/>
      <c r="B49" s="48"/>
      <c r="C49" s="49">
        <v>53</v>
      </c>
      <c r="D49" s="59" t="s">
        <v>34</v>
      </c>
      <c r="E49" s="50">
        <v>21050</v>
      </c>
      <c r="F49" s="50">
        <v>21050</v>
      </c>
      <c r="G49" s="50">
        <v>21050</v>
      </c>
    </row>
    <row r="50" spans="1:7" x14ac:dyDescent="0.25">
      <c r="A50" s="48"/>
      <c r="B50" s="48"/>
      <c r="C50" s="49">
        <v>54</v>
      </c>
      <c r="D50" s="59" t="s">
        <v>35</v>
      </c>
      <c r="E50" s="50">
        <v>338</v>
      </c>
      <c r="F50" s="50">
        <v>338</v>
      </c>
      <c r="G50" s="50">
        <v>338</v>
      </c>
    </row>
    <row r="51" spans="1:7" x14ac:dyDescent="0.25">
      <c r="A51" s="48"/>
      <c r="B51" s="48"/>
      <c r="C51" s="49">
        <v>61</v>
      </c>
      <c r="D51" s="59" t="s">
        <v>40</v>
      </c>
      <c r="E51" s="50">
        <v>700</v>
      </c>
      <c r="F51" s="50">
        <v>700</v>
      </c>
      <c r="G51" s="50">
        <v>700</v>
      </c>
    </row>
    <row r="52" spans="1:7" x14ac:dyDescent="0.25">
      <c r="A52" s="48"/>
      <c r="B52" s="48"/>
      <c r="C52" s="49">
        <v>71</v>
      </c>
      <c r="D52" s="59" t="s">
        <v>57</v>
      </c>
      <c r="E52" s="50"/>
      <c r="F52" s="50"/>
      <c r="G52" s="50"/>
    </row>
    <row r="53" spans="1:7" x14ac:dyDescent="0.25">
      <c r="A53" s="48"/>
      <c r="B53" s="48"/>
      <c r="C53" s="49">
        <v>92</v>
      </c>
      <c r="D53" s="59" t="s">
        <v>48</v>
      </c>
      <c r="E53" s="50">
        <v>800</v>
      </c>
      <c r="F53" s="50"/>
      <c r="G53" s="50"/>
    </row>
    <row r="54" spans="1:7" ht="24.95" customHeight="1" x14ac:dyDescent="0.25">
      <c r="A54" s="51"/>
      <c r="B54" s="51">
        <v>34</v>
      </c>
      <c r="C54" s="52"/>
      <c r="D54" s="62" t="s">
        <v>58</v>
      </c>
      <c r="E54" s="47">
        <f>SUM(E55:E63)</f>
        <v>3200</v>
      </c>
      <c r="F54" s="47">
        <f>SUM(F55:F62)</f>
        <v>3200</v>
      </c>
      <c r="G54" s="47">
        <f>SUM(G55:G62)</f>
        <v>3200</v>
      </c>
    </row>
    <row r="55" spans="1:7" x14ac:dyDescent="0.25">
      <c r="A55" s="48"/>
      <c r="B55" s="48"/>
      <c r="C55" s="49">
        <v>11</v>
      </c>
      <c r="D55" s="59" t="s">
        <v>42</v>
      </c>
      <c r="E55" s="50"/>
      <c r="F55" s="50"/>
      <c r="G55" s="50"/>
    </row>
    <row r="56" spans="1:7" x14ac:dyDescent="0.25">
      <c r="A56" s="48"/>
      <c r="B56" s="48"/>
      <c r="C56" s="49">
        <v>12</v>
      </c>
      <c r="D56" s="59" t="s">
        <v>56</v>
      </c>
      <c r="E56" s="50">
        <v>400</v>
      </c>
      <c r="F56" s="50">
        <v>400</v>
      </c>
      <c r="G56" s="50">
        <v>400</v>
      </c>
    </row>
    <row r="57" spans="1:7" x14ac:dyDescent="0.25">
      <c r="A57" s="48"/>
      <c r="B57" s="48"/>
      <c r="C57" s="49">
        <v>31</v>
      </c>
      <c r="D57" s="59" t="s">
        <v>39</v>
      </c>
      <c r="E57" s="50"/>
      <c r="F57" s="50"/>
      <c r="G57" s="50"/>
    </row>
    <row r="58" spans="1:7" x14ac:dyDescent="0.25">
      <c r="A58" s="48"/>
      <c r="B58" s="48"/>
      <c r="C58" s="49">
        <v>43</v>
      </c>
      <c r="D58" s="59" t="s">
        <v>54</v>
      </c>
      <c r="E58" s="50"/>
      <c r="F58" s="50"/>
      <c r="G58" s="50"/>
    </row>
    <row r="59" spans="1:7" x14ac:dyDescent="0.25">
      <c r="A59" s="48"/>
      <c r="B59" s="48"/>
      <c r="C59" s="49">
        <v>53</v>
      </c>
      <c r="D59" s="59" t="s">
        <v>34</v>
      </c>
      <c r="E59" s="50">
        <v>2800</v>
      </c>
      <c r="F59" s="50">
        <v>2800</v>
      </c>
      <c r="G59" s="50">
        <v>2800</v>
      </c>
    </row>
    <row r="60" spans="1:7" x14ac:dyDescent="0.25">
      <c r="A60" s="48"/>
      <c r="B60" s="48"/>
      <c r="C60" s="49">
        <v>54</v>
      </c>
      <c r="D60" s="59" t="s">
        <v>35</v>
      </c>
      <c r="E60" s="50"/>
      <c r="F60" s="50"/>
      <c r="G60" s="50"/>
    </row>
    <row r="61" spans="1:7" x14ac:dyDescent="0.25">
      <c r="A61" s="48"/>
      <c r="B61" s="48"/>
      <c r="C61" s="49">
        <v>61</v>
      </c>
      <c r="D61" s="59" t="s">
        <v>40</v>
      </c>
      <c r="E61" s="50"/>
      <c r="F61" s="50"/>
      <c r="G61" s="50"/>
    </row>
    <row r="62" spans="1:7" x14ac:dyDescent="0.25">
      <c r="A62" s="48"/>
      <c r="B62" s="48"/>
      <c r="C62" s="49">
        <v>71</v>
      </c>
      <c r="D62" s="59" t="s">
        <v>57</v>
      </c>
      <c r="E62" s="50"/>
      <c r="F62" s="50"/>
      <c r="G62" s="50"/>
    </row>
    <row r="63" spans="1:7" x14ac:dyDescent="0.25">
      <c r="A63" s="48"/>
      <c r="B63" s="48"/>
      <c r="C63" s="49">
        <v>92</v>
      </c>
      <c r="D63" s="59" t="s">
        <v>48</v>
      </c>
      <c r="E63" s="50"/>
      <c r="F63" s="50"/>
      <c r="G63" s="50"/>
    </row>
    <row r="64" spans="1:7" ht="24.95" customHeight="1" x14ac:dyDescent="0.25">
      <c r="A64" s="51"/>
      <c r="B64" s="51">
        <v>37</v>
      </c>
      <c r="C64" s="52"/>
      <c r="D64" s="62" t="s">
        <v>58</v>
      </c>
      <c r="E64" s="47">
        <f>SUM(E65:E73)</f>
        <v>16200</v>
      </c>
      <c r="F64" s="47">
        <f>SUM(F65:F72)</f>
        <v>16200</v>
      </c>
      <c r="G64" s="47">
        <f>SUM(G65:G72)</f>
        <v>16200</v>
      </c>
    </row>
    <row r="65" spans="1:7" x14ac:dyDescent="0.25">
      <c r="A65" s="48"/>
      <c r="B65" s="48"/>
      <c r="C65" s="49">
        <v>11</v>
      </c>
      <c r="D65" s="59" t="s">
        <v>42</v>
      </c>
      <c r="E65" s="50"/>
      <c r="F65" s="50"/>
      <c r="G65" s="50"/>
    </row>
    <row r="66" spans="1:7" x14ac:dyDescent="0.25">
      <c r="A66" s="48"/>
      <c r="B66" s="48"/>
      <c r="C66" s="49">
        <v>12</v>
      </c>
      <c r="D66" s="59" t="s">
        <v>43</v>
      </c>
      <c r="E66" s="50"/>
      <c r="F66" s="50"/>
      <c r="G66" s="50"/>
    </row>
    <row r="67" spans="1:7" x14ac:dyDescent="0.25">
      <c r="A67" s="48"/>
      <c r="B67" s="48"/>
      <c r="C67" s="49">
        <v>31</v>
      </c>
      <c r="D67" s="59" t="s">
        <v>39</v>
      </c>
      <c r="E67" s="50">
        <v>100</v>
      </c>
      <c r="F67" s="50">
        <v>100</v>
      </c>
      <c r="G67" s="50">
        <v>100</v>
      </c>
    </row>
    <row r="68" spans="1:7" x14ac:dyDescent="0.25">
      <c r="A68" s="48"/>
      <c r="B68" s="48"/>
      <c r="C68" s="49">
        <v>43</v>
      </c>
      <c r="D68" s="59" t="s">
        <v>54</v>
      </c>
      <c r="E68" s="50"/>
      <c r="F68" s="50"/>
      <c r="G68" s="50"/>
    </row>
    <row r="69" spans="1:7" x14ac:dyDescent="0.25">
      <c r="A69" s="48"/>
      <c r="B69" s="48"/>
      <c r="C69" s="49">
        <v>53</v>
      </c>
      <c r="D69" s="59" t="s">
        <v>34</v>
      </c>
      <c r="E69" s="50">
        <v>16100</v>
      </c>
      <c r="F69" s="50">
        <v>16100</v>
      </c>
      <c r="G69" s="50">
        <v>16100</v>
      </c>
    </row>
    <row r="70" spans="1:7" x14ac:dyDescent="0.25">
      <c r="A70" s="48"/>
      <c r="B70" s="48"/>
      <c r="C70" s="49">
        <v>54</v>
      </c>
      <c r="D70" s="59" t="s">
        <v>35</v>
      </c>
      <c r="E70" s="50"/>
      <c r="F70" s="50"/>
      <c r="G70" s="50"/>
    </row>
    <row r="71" spans="1:7" x14ac:dyDescent="0.25">
      <c r="A71" s="48"/>
      <c r="B71" s="48"/>
      <c r="C71" s="49">
        <v>61</v>
      </c>
      <c r="D71" s="59" t="s">
        <v>40</v>
      </c>
      <c r="E71" s="50"/>
      <c r="F71" s="50"/>
      <c r="G71" s="50"/>
    </row>
    <row r="72" spans="1:7" x14ac:dyDescent="0.25">
      <c r="A72" s="48"/>
      <c r="B72" s="48"/>
      <c r="C72" s="49">
        <v>71</v>
      </c>
      <c r="D72" s="59" t="s">
        <v>57</v>
      </c>
      <c r="E72" s="50"/>
      <c r="F72" s="50"/>
      <c r="G72" s="50"/>
    </row>
    <row r="73" spans="1:7" x14ac:dyDescent="0.25">
      <c r="A73" s="48"/>
      <c r="B73" s="48"/>
      <c r="C73" s="49">
        <v>92</v>
      </c>
      <c r="D73" s="59" t="s">
        <v>48</v>
      </c>
      <c r="E73" s="50"/>
      <c r="F73" s="50"/>
      <c r="G73" s="50"/>
    </row>
    <row r="74" spans="1:7" ht="20.25" customHeight="1" x14ac:dyDescent="0.25">
      <c r="A74" s="53">
        <v>4</v>
      </c>
      <c r="B74" s="54"/>
      <c r="C74" s="54"/>
      <c r="D74" s="60" t="s">
        <v>59</v>
      </c>
      <c r="E74" s="47">
        <f>E75</f>
        <v>27177</v>
      </c>
      <c r="F74" s="47">
        <f>F75</f>
        <v>25777</v>
      </c>
      <c r="G74" s="47">
        <f>G75</f>
        <v>25777</v>
      </c>
    </row>
    <row r="75" spans="1:7" ht="24.95" customHeight="1" x14ac:dyDescent="0.25">
      <c r="A75" s="26"/>
      <c r="B75" s="26">
        <v>42</v>
      </c>
      <c r="C75" s="26"/>
      <c r="D75" s="60" t="s">
        <v>60</v>
      </c>
      <c r="E75" s="47">
        <f>SUM(E76:E84)</f>
        <v>27177</v>
      </c>
      <c r="F75" s="47">
        <f>SUM(F76:F83)</f>
        <v>25777</v>
      </c>
      <c r="G75" s="47">
        <f>SUM(G76:G83)</f>
        <v>25777</v>
      </c>
    </row>
    <row r="76" spans="1:7" x14ac:dyDescent="0.25">
      <c r="A76" s="39"/>
      <c r="B76" s="39"/>
      <c r="C76" s="49">
        <v>11</v>
      </c>
      <c r="D76" s="59" t="s">
        <v>42</v>
      </c>
      <c r="E76" s="50">
        <v>1147</v>
      </c>
      <c r="F76" s="50">
        <v>1147</v>
      </c>
      <c r="G76" s="50">
        <v>1147</v>
      </c>
    </row>
    <row r="77" spans="1:7" x14ac:dyDescent="0.25">
      <c r="A77" s="48"/>
      <c r="B77" s="48"/>
      <c r="C77" s="49">
        <v>12</v>
      </c>
      <c r="D77" s="59" t="s">
        <v>43</v>
      </c>
      <c r="E77" s="50">
        <v>4400</v>
      </c>
      <c r="F77" s="50">
        <v>4400</v>
      </c>
      <c r="G77" s="50">
        <v>4400</v>
      </c>
    </row>
    <row r="78" spans="1:7" x14ac:dyDescent="0.25">
      <c r="A78" s="48"/>
      <c r="B78" s="48"/>
      <c r="C78" s="49">
        <v>31</v>
      </c>
      <c r="D78" s="59" t="s">
        <v>39</v>
      </c>
      <c r="E78" s="50">
        <v>5900</v>
      </c>
      <c r="F78" s="50">
        <v>5900</v>
      </c>
      <c r="G78" s="50">
        <v>5900</v>
      </c>
    </row>
    <row r="79" spans="1:7" x14ac:dyDescent="0.25">
      <c r="A79" s="48"/>
      <c r="B79" s="48"/>
      <c r="C79" s="49">
        <v>43</v>
      </c>
      <c r="D79" s="59" t="s">
        <v>54</v>
      </c>
      <c r="E79" s="50">
        <v>2110</v>
      </c>
      <c r="F79" s="50">
        <v>2110</v>
      </c>
      <c r="G79" s="50">
        <v>2110</v>
      </c>
    </row>
    <row r="80" spans="1:7" x14ac:dyDescent="0.25">
      <c r="A80" s="48"/>
      <c r="B80" s="48"/>
      <c r="C80" s="49">
        <v>53</v>
      </c>
      <c r="D80" s="59" t="s">
        <v>34</v>
      </c>
      <c r="E80" s="50">
        <v>11100</v>
      </c>
      <c r="F80" s="50">
        <v>11100</v>
      </c>
      <c r="G80" s="50">
        <v>11100</v>
      </c>
    </row>
    <row r="81" spans="1:7" x14ac:dyDescent="0.25">
      <c r="A81" s="48"/>
      <c r="B81" s="48"/>
      <c r="C81" s="49">
        <v>54</v>
      </c>
      <c r="D81" s="59" t="s">
        <v>35</v>
      </c>
      <c r="E81" s="50">
        <v>400</v>
      </c>
      <c r="F81" s="50">
        <v>400</v>
      </c>
      <c r="G81" s="50">
        <v>400</v>
      </c>
    </row>
    <row r="82" spans="1:7" x14ac:dyDescent="0.25">
      <c r="A82" s="48"/>
      <c r="B82" s="48"/>
      <c r="C82" s="49">
        <v>61</v>
      </c>
      <c r="D82" s="59" t="s">
        <v>40</v>
      </c>
      <c r="E82" s="50">
        <v>720</v>
      </c>
      <c r="F82" s="50">
        <v>720</v>
      </c>
      <c r="G82" s="50">
        <v>720</v>
      </c>
    </row>
    <row r="83" spans="1:7" x14ac:dyDescent="0.25">
      <c r="A83" s="48"/>
      <c r="B83" s="48"/>
      <c r="C83" s="49">
        <v>71</v>
      </c>
      <c r="D83" s="59" t="s">
        <v>57</v>
      </c>
      <c r="E83" s="50">
        <v>0</v>
      </c>
      <c r="F83" s="50"/>
      <c r="G83" s="50"/>
    </row>
    <row r="84" spans="1:7" x14ac:dyDescent="0.25">
      <c r="A84" s="48"/>
      <c r="B84" s="48"/>
      <c r="C84" s="49">
        <v>92</v>
      </c>
      <c r="D84" s="59" t="s">
        <v>48</v>
      </c>
      <c r="E84" s="50">
        <v>1400</v>
      </c>
      <c r="F84" s="50"/>
      <c r="G84" s="50"/>
    </row>
    <row r="85" spans="1:7" ht="18" x14ac:dyDescent="0.25">
      <c r="A85" s="13"/>
      <c r="B85" s="13"/>
      <c r="C85" s="13"/>
      <c r="D85" s="56"/>
      <c r="E85" s="23"/>
    </row>
    <row r="86" spans="1:7" x14ac:dyDescent="0.25">
      <c r="A86" s="21"/>
      <c r="B86" s="21"/>
      <c r="C86" s="21"/>
      <c r="F86" s="109" t="s">
        <v>22</v>
      </c>
      <c r="G86" s="109"/>
    </row>
    <row r="87" spans="1:7" x14ac:dyDescent="0.25">
      <c r="A87" s="21"/>
      <c r="B87" s="21"/>
      <c r="C87" s="21"/>
      <c r="F87" s="109" t="s">
        <v>61</v>
      </c>
      <c r="G87" s="109"/>
    </row>
    <row r="88" spans="1:7" x14ac:dyDescent="0.25">
      <c r="A88" s="21"/>
      <c r="B88" s="21"/>
      <c r="C88" s="21"/>
      <c r="F88" s="109" t="s">
        <v>25</v>
      </c>
      <c r="G88" s="109"/>
    </row>
  </sheetData>
  <mergeCells count="8">
    <mergeCell ref="F87:G87"/>
    <mergeCell ref="F88:G88"/>
    <mergeCell ref="A1:M1"/>
    <mergeCell ref="A2:E2"/>
    <mergeCell ref="A3:E3"/>
    <mergeCell ref="A4:G4"/>
    <mergeCell ref="A31:G31"/>
    <mergeCell ref="F86:G8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9" sqref="A9:XFD9"/>
    </sheetView>
  </sheetViews>
  <sheetFormatPr defaultRowHeight="15" x14ac:dyDescent="0.25"/>
  <cols>
    <col min="1" max="1" width="37.7109375" customWidth="1"/>
    <col min="2" max="4" width="25.7109375" customWidth="1"/>
  </cols>
  <sheetData>
    <row r="1" spans="1:13" ht="18" x14ac:dyDescent="0.25">
      <c r="A1" s="111" t="s">
        <v>62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8" x14ac:dyDescent="0.25">
      <c r="A2" s="13"/>
      <c r="B2" s="13"/>
      <c r="C2" s="13"/>
      <c r="D2" s="13"/>
    </row>
    <row r="3" spans="1:13" ht="15.75" x14ac:dyDescent="0.25">
      <c r="A3" s="75" t="s">
        <v>1</v>
      </c>
      <c r="B3" s="75"/>
      <c r="C3" s="76"/>
      <c r="D3" s="76"/>
    </row>
    <row r="4" spans="1:13" ht="18" x14ac:dyDescent="0.25">
      <c r="A4" s="13"/>
      <c r="B4" s="13"/>
      <c r="C4" s="23"/>
      <c r="D4" s="23"/>
    </row>
    <row r="5" spans="1:13" ht="15.75" x14ac:dyDescent="0.25">
      <c r="A5" s="75" t="s">
        <v>27</v>
      </c>
      <c r="B5" s="77"/>
      <c r="C5" s="77"/>
      <c r="D5" s="77"/>
    </row>
    <row r="6" spans="1:13" ht="18" x14ac:dyDescent="0.25">
      <c r="A6" s="13"/>
      <c r="B6" s="13"/>
      <c r="C6" s="23"/>
      <c r="D6" s="23"/>
    </row>
    <row r="7" spans="1:13" ht="15.75" x14ac:dyDescent="0.25">
      <c r="A7" s="75" t="s">
        <v>63</v>
      </c>
      <c r="B7" s="112"/>
      <c r="C7" s="112"/>
      <c r="D7" s="112"/>
    </row>
    <row r="8" spans="1:13" ht="18" x14ac:dyDescent="0.25">
      <c r="A8" s="13"/>
      <c r="B8" s="13"/>
      <c r="C8" s="23"/>
      <c r="D8" s="23"/>
    </row>
    <row r="9" spans="1:13" ht="25.5" customHeight="1" x14ac:dyDescent="0.25">
      <c r="A9" s="24" t="s">
        <v>64</v>
      </c>
      <c r="B9" s="24" t="s">
        <v>3</v>
      </c>
      <c r="C9" s="24" t="s">
        <v>4</v>
      </c>
      <c r="D9" s="24" t="s">
        <v>5</v>
      </c>
    </row>
    <row r="10" spans="1:13" ht="15.75" customHeight="1" x14ac:dyDescent="0.25">
      <c r="A10" s="27" t="s">
        <v>65</v>
      </c>
      <c r="B10" s="28">
        <f>B11</f>
        <v>1623427</v>
      </c>
      <c r="C10" s="28">
        <f t="shared" ref="C10:D10" si="0">C11</f>
        <v>1619427</v>
      </c>
      <c r="D10" s="28">
        <f t="shared" si="0"/>
        <v>1619427</v>
      </c>
    </row>
    <row r="11" spans="1:13" ht="15.75" customHeight="1" x14ac:dyDescent="0.25">
      <c r="A11" s="27" t="s">
        <v>66</v>
      </c>
      <c r="B11" s="65">
        <f>B12+B13</f>
        <v>1623427</v>
      </c>
      <c r="C11" s="65">
        <f t="shared" ref="C11:D11" si="1">C12+C13</f>
        <v>1619427</v>
      </c>
      <c r="D11" s="65">
        <f t="shared" si="1"/>
        <v>1619427</v>
      </c>
    </row>
    <row r="12" spans="1:13" ht="15.75" customHeight="1" x14ac:dyDescent="0.25">
      <c r="A12" s="41" t="s">
        <v>67</v>
      </c>
      <c r="B12" s="65">
        <v>1591177</v>
      </c>
      <c r="C12" s="65">
        <v>1587177</v>
      </c>
      <c r="D12" s="65">
        <v>1587177</v>
      </c>
    </row>
    <row r="13" spans="1:13" ht="15.75" customHeight="1" x14ac:dyDescent="0.25">
      <c r="A13" s="66" t="s">
        <v>68</v>
      </c>
      <c r="B13" s="65">
        <v>32250</v>
      </c>
      <c r="C13" s="65">
        <v>32250</v>
      </c>
      <c r="D13" s="65">
        <v>32250</v>
      </c>
    </row>
    <row r="16" spans="1:13" x14ac:dyDescent="0.25">
      <c r="C16" s="109" t="s">
        <v>22</v>
      </c>
      <c r="D16" s="109"/>
    </row>
    <row r="17" spans="3:4" x14ac:dyDescent="0.25">
      <c r="C17" s="109" t="s">
        <v>69</v>
      </c>
      <c r="D17" s="109"/>
    </row>
    <row r="18" spans="3:4" x14ac:dyDescent="0.25">
      <c r="C18" s="109" t="s">
        <v>25</v>
      </c>
      <c r="D18" s="109"/>
    </row>
  </sheetData>
  <mergeCells count="7">
    <mergeCell ref="C18:D18"/>
    <mergeCell ref="A1:M1"/>
    <mergeCell ref="A3:D3"/>
    <mergeCell ref="A5:D5"/>
    <mergeCell ref="A7:D7"/>
    <mergeCell ref="C16:D16"/>
    <mergeCell ref="C17:D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M41" sqref="M41"/>
    </sheetView>
  </sheetViews>
  <sheetFormatPr defaultRowHeight="15" x14ac:dyDescent="0.25"/>
  <cols>
    <col min="1" max="3" width="6.42578125" customWidth="1"/>
    <col min="4" max="4" width="35.7109375" customWidth="1"/>
    <col min="5" max="7" width="20.7109375" customWidth="1"/>
  </cols>
  <sheetData>
    <row r="1" spans="1:13" ht="18" x14ac:dyDescent="0.25">
      <c r="A1" s="111" t="s">
        <v>70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8" x14ac:dyDescent="0.25">
      <c r="A2" s="13"/>
      <c r="B2" s="13"/>
      <c r="C2" s="13"/>
      <c r="D2" s="13"/>
      <c r="E2" s="13"/>
      <c r="F2" s="13"/>
      <c r="G2" s="13"/>
    </row>
    <row r="3" spans="1:13" ht="15.75" x14ac:dyDescent="0.25">
      <c r="A3" s="75" t="s">
        <v>1</v>
      </c>
      <c r="B3" s="75"/>
      <c r="C3" s="75"/>
      <c r="D3" s="75"/>
      <c r="E3" s="75"/>
      <c r="F3" s="76"/>
      <c r="G3" s="76"/>
    </row>
    <row r="4" spans="1:13" ht="18" x14ac:dyDescent="0.25">
      <c r="A4" s="13"/>
      <c r="B4" s="13"/>
      <c r="C4" s="13"/>
      <c r="D4" s="13"/>
      <c r="E4" s="13"/>
      <c r="F4" s="23"/>
      <c r="G4" s="23"/>
    </row>
    <row r="5" spans="1:13" ht="15.75" x14ac:dyDescent="0.25">
      <c r="A5" s="75" t="s">
        <v>71</v>
      </c>
      <c r="B5" s="77"/>
      <c r="C5" s="77"/>
      <c r="D5" s="77"/>
      <c r="E5" s="77"/>
      <c r="F5" s="77"/>
      <c r="G5" s="77"/>
    </row>
    <row r="6" spans="1:13" ht="18" x14ac:dyDescent="0.25">
      <c r="A6" s="13"/>
      <c r="B6" s="13"/>
      <c r="C6" s="13"/>
      <c r="D6" s="13"/>
      <c r="E6" s="13"/>
      <c r="F6" s="23"/>
      <c r="G6" s="23"/>
    </row>
    <row r="7" spans="1:13" ht="25.5" customHeight="1" x14ac:dyDescent="0.25">
      <c r="A7" s="24" t="s">
        <v>28</v>
      </c>
      <c r="B7" s="25" t="s">
        <v>29</v>
      </c>
      <c r="C7" s="25" t="s">
        <v>30</v>
      </c>
      <c r="D7" s="25" t="s">
        <v>72</v>
      </c>
      <c r="E7" s="24" t="s">
        <v>3</v>
      </c>
      <c r="F7" s="24" t="s">
        <v>4</v>
      </c>
      <c r="G7" s="24" t="s">
        <v>5</v>
      </c>
    </row>
    <row r="8" spans="1:13" ht="20.25" customHeight="1" x14ac:dyDescent="0.25">
      <c r="A8" s="67">
        <v>8</v>
      </c>
      <c r="B8" s="67"/>
      <c r="C8" s="67"/>
      <c r="D8" s="27" t="s">
        <v>73</v>
      </c>
      <c r="E8" s="65">
        <v>0</v>
      </c>
      <c r="F8" s="65">
        <v>0</v>
      </c>
      <c r="G8" s="65">
        <v>0</v>
      </c>
    </row>
    <row r="9" spans="1:13" ht="15" customHeight="1" x14ac:dyDescent="0.25">
      <c r="A9" s="67"/>
      <c r="B9" s="68">
        <v>84</v>
      </c>
      <c r="C9" s="68"/>
      <c r="D9" s="45" t="s">
        <v>74</v>
      </c>
      <c r="E9" s="65">
        <v>0</v>
      </c>
      <c r="F9" s="65">
        <v>0</v>
      </c>
      <c r="G9" s="65">
        <v>0</v>
      </c>
    </row>
    <row r="10" spans="1:13" ht="15" customHeight="1" x14ac:dyDescent="0.25">
      <c r="A10" s="69"/>
      <c r="B10" s="69"/>
      <c r="C10" s="70">
        <v>81</v>
      </c>
      <c r="D10" s="59" t="s">
        <v>75</v>
      </c>
      <c r="E10" s="65">
        <v>0</v>
      </c>
      <c r="F10" s="65">
        <v>0</v>
      </c>
      <c r="G10" s="65">
        <v>0</v>
      </c>
    </row>
    <row r="11" spans="1:13" ht="20.25" customHeight="1" x14ac:dyDescent="0.25">
      <c r="A11" s="71">
        <v>5</v>
      </c>
      <c r="B11" s="72"/>
      <c r="C11" s="72"/>
      <c r="D11" s="60" t="s">
        <v>76</v>
      </c>
      <c r="E11" s="65">
        <v>0</v>
      </c>
      <c r="F11" s="65">
        <v>0</v>
      </c>
      <c r="G11" s="65">
        <v>0</v>
      </c>
    </row>
    <row r="12" spans="1:13" ht="15" customHeight="1" x14ac:dyDescent="0.25">
      <c r="A12" s="68"/>
      <c r="B12" s="68">
        <v>54</v>
      </c>
      <c r="C12" s="68"/>
      <c r="D12" s="61" t="s">
        <v>77</v>
      </c>
      <c r="E12" s="65">
        <v>0</v>
      </c>
      <c r="F12" s="65">
        <v>0</v>
      </c>
      <c r="G12" s="65">
        <v>0</v>
      </c>
    </row>
    <row r="13" spans="1:13" ht="15" customHeight="1" x14ac:dyDescent="0.25">
      <c r="A13" s="68"/>
      <c r="B13" s="68"/>
      <c r="C13" s="70">
        <v>11</v>
      </c>
      <c r="D13" s="36" t="s">
        <v>78</v>
      </c>
      <c r="E13" s="65">
        <v>0</v>
      </c>
      <c r="F13" s="65">
        <v>0</v>
      </c>
      <c r="G13" s="65">
        <v>0</v>
      </c>
    </row>
    <row r="14" spans="1:13" ht="15" customHeight="1" x14ac:dyDescent="0.25">
      <c r="A14" s="68"/>
      <c r="B14" s="68"/>
      <c r="C14" s="70">
        <v>31</v>
      </c>
      <c r="D14" s="36" t="s">
        <v>39</v>
      </c>
      <c r="E14" s="65">
        <v>0</v>
      </c>
      <c r="F14" s="65">
        <v>0</v>
      </c>
      <c r="G14" s="65">
        <v>0</v>
      </c>
    </row>
    <row r="17" spans="6:7" x14ac:dyDescent="0.25">
      <c r="F17" s="109" t="s">
        <v>22</v>
      </c>
      <c r="G17" s="109"/>
    </row>
    <row r="18" spans="6:7" x14ac:dyDescent="0.25">
      <c r="F18" s="109" t="s">
        <v>79</v>
      </c>
      <c r="G18" s="109"/>
    </row>
    <row r="19" spans="6:7" x14ac:dyDescent="0.25">
      <c r="F19" s="109" t="s">
        <v>25</v>
      </c>
      <c r="G19" s="109"/>
    </row>
  </sheetData>
  <mergeCells count="6">
    <mergeCell ref="F19:G19"/>
    <mergeCell ref="A1:M1"/>
    <mergeCell ref="A3:G3"/>
    <mergeCell ref="A5:G5"/>
    <mergeCell ref="F17:G17"/>
    <mergeCell ref="F18:G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RAČUN PRIHODA I RASHODA</vt:lpstr>
      <vt:lpstr>RASHODI PREMA FUNK.KLASIF.</vt:lpstr>
      <vt:lpstr>RAČUN FINANCIRANJA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cp:lastPrinted>2022-10-11T12:37:10Z</cp:lastPrinted>
  <dcterms:created xsi:type="dcterms:W3CDTF">2022-10-06T06:32:40Z</dcterms:created>
  <dcterms:modified xsi:type="dcterms:W3CDTF">2022-10-11T12:46:38Z</dcterms:modified>
</cp:coreProperties>
</file>